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drawings/drawing1.xml" ContentType="application/vnd.openxmlformats-officedocument.drawing+xml"/>
  <Override PartName="/xl/worksheets/sheet5.xml" ContentType="application/vnd.openxmlformats-officedocument.spreadsheetml.worksheet+xml"/>
  <Override PartName="/xl/charts/chart1.xml" ContentType="application/vnd.openxmlformats-officedocument.drawingml.char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How to Use" sheetId="1" state="visible" r:id="rId1"/>
    <sheet xmlns:r="http://schemas.openxmlformats.org/officeDocument/2006/relationships" name="National Benchmarks" sheetId="2" state="visible" r:id="rId2"/>
    <sheet xmlns:r="http://schemas.openxmlformats.org/officeDocument/2006/relationships" name="My Institution" sheetId="3" state="visible" r:id="rId3"/>
    <sheet xmlns:r="http://schemas.openxmlformats.org/officeDocument/2006/relationships" name="Comparison Dashboard" sheetId="4" state="visible" r:id="rId4"/>
    <sheet xmlns:r="http://schemas.openxmlformats.org/officeDocument/2006/relationships" name="DFW Contextualization" sheetId="5" state="visible" r:id="rId5"/>
  </sheets>
  <definedNames/>
  <calcPr calcId="124519" fullCalcOnLoad="1"/>
</workbook>
</file>

<file path=xl/styles.xml><?xml version="1.0" encoding="utf-8"?>
<styleSheet xmlns="http://schemas.openxmlformats.org/spreadsheetml/2006/main">
  <numFmts count="1">
    <numFmt numFmtId="164" formatCode="0.0%"/>
  </numFmts>
  <fonts count="22">
    <font>
      <name val="Calibri"/>
      <family val="2"/>
      <color theme="1"/>
      <sz val="11"/>
      <scheme val="minor"/>
    </font>
    <font>
      <name val="Calibri"/>
      <b val="1"/>
      <color rgb="00F5A623"/>
      <sz val="18"/>
    </font>
    <font>
      <name val="Calibri"/>
      <i val="1"/>
      <color rgb="00888888"/>
      <sz val="9"/>
    </font>
    <font>
      <name val="Calibri"/>
      <b val="1"/>
      <color rgb="00C4820D"/>
      <sz val="9"/>
    </font>
    <font>
      <name val="Calibri"/>
      <color rgb="00374151"/>
      <sz val="9"/>
    </font>
    <font>
      <name val="Calibri"/>
      <b val="1"/>
      <color rgb="00F5A623"/>
      <sz val="14"/>
    </font>
    <font>
      <name val="Calibri"/>
      <b val="1"/>
      <color rgb="00FFFFFF"/>
      <sz val="9"/>
    </font>
    <font>
      <name val="Calibri"/>
      <b val="1"/>
      <color rgb="001C1C1E"/>
      <sz val="8"/>
    </font>
    <font>
      <name val="Calibri"/>
      <color rgb="001F2937"/>
      <sz val="9"/>
    </font>
    <font>
      <name val="Calibri"/>
      <b val="1"/>
      <color rgb="00C4820D"/>
      <sz val="8"/>
    </font>
    <font>
      <name val="Calibri"/>
      <b val="1"/>
      <color rgb="0015803D"/>
      <sz val="8"/>
    </font>
    <font>
      <name val="Calibri"/>
      <b val="1"/>
      <color rgb="00DC2626"/>
      <sz val="8"/>
    </font>
    <font>
      <name val="Calibri"/>
      <i val="1"/>
      <color rgb="001C1C1E"/>
      <sz val="9"/>
    </font>
    <font>
      <name val="Calibri"/>
      <b val="1"/>
      <color rgb="001C1C1E"/>
      <sz val="10"/>
    </font>
    <font>
      <name val="Calibri"/>
      <i val="1"/>
      <color rgb="00888888"/>
      <sz val="8"/>
    </font>
    <font>
      <name val="Calibri"/>
      <sz val="9"/>
    </font>
    <font>
      <name val="Calibri"/>
      <b val="1"/>
      <color rgb="0015803D"/>
      <sz val="9"/>
    </font>
    <font>
      <name val="Calibri"/>
      <b val="1"/>
      <sz val="8"/>
    </font>
    <font>
      <name val="Calibri"/>
      <sz val="8"/>
    </font>
    <font>
      <name val="Calibri"/>
      <b val="1"/>
      <color rgb="001C1C1E"/>
      <sz val="9"/>
    </font>
    <font>
      <name val="Calibri"/>
      <color rgb="0015803D"/>
      <sz val="9"/>
    </font>
    <font>
      <name val="Calibri"/>
      <b val="1"/>
      <color rgb="00F5A623"/>
      <sz val="13"/>
    </font>
  </fonts>
  <fills count="10">
    <fill>
      <patternFill/>
    </fill>
    <fill>
      <patternFill patternType="gray125"/>
    </fill>
    <fill>
      <patternFill patternType="solid">
        <fgColor rgb="001C1C1E"/>
      </patternFill>
    </fill>
    <fill>
      <patternFill patternType="solid">
        <fgColor rgb="00FEF3C7"/>
      </patternFill>
    </fill>
    <fill>
      <patternFill patternType="solid">
        <fgColor rgb="00F7F7F5"/>
      </patternFill>
    </fill>
    <fill>
      <patternFill patternType="solid">
        <fgColor rgb="00FFFFFF"/>
      </patternFill>
    </fill>
    <fill>
      <patternFill patternType="solid">
        <fgColor rgb="00FEF9C3"/>
      </patternFill>
    </fill>
    <fill>
      <patternFill patternType="solid">
        <fgColor rgb="00DCFCE7"/>
      </patternFill>
    </fill>
    <fill>
      <patternFill patternType="solid">
        <fgColor rgb="00FEE2E2"/>
      </patternFill>
    </fill>
    <fill>
      <patternFill patternType="solid">
        <fgColor rgb="00FEFCE8"/>
      </patternFill>
    </fill>
  </fills>
  <borders count="6">
    <border>
      <left/>
      <right/>
      <top/>
      <bottom/>
      <diagonal/>
    </border>
    <border>
      <left style="thin">
        <color rgb="00E5E5E3"/>
      </left>
      <right style="thin">
        <color rgb="00E5E5E3"/>
      </right>
      <top style="thin">
        <color rgb="00E5E5E3"/>
      </top>
      <bottom style="thin">
        <color rgb="00E5E5E3"/>
      </bottom>
    </border>
    <border>
      <left style="thick">
        <color rgb="00F5A623"/>
      </left>
      <right style="thin">
        <color rgb="00E5E5E3"/>
      </right>
      <top style="thin">
        <color rgb="00E5E5E3"/>
      </top>
      <bottom style="thin">
        <color rgb="00E5E5E3"/>
      </bottom>
    </border>
    <border>
      <left/>
      <right/>
      <top style="thin">
        <color rgb="00E5E5E3"/>
      </top>
      <bottom/>
      <diagonal/>
    </border>
    <border>
      <left/>
      <right style="thin">
        <color rgb="00E5E5E3"/>
      </right>
      <top style="thin">
        <color rgb="00E5E5E3"/>
      </top>
      <bottom/>
      <diagonal/>
    </border>
    <border>
      <left/>
      <right style="thin">
        <color rgb="00E5E5E3"/>
      </right>
      <top style="thin">
        <color rgb="00E5E5E3"/>
      </top>
      <bottom style="thin">
        <color rgb="00E5E5E3"/>
      </bottom>
      <diagonal/>
    </border>
  </borders>
  <cellStyleXfs count="1">
    <xf numFmtId="0" fontId="0" fillId="0" borderId="0"/>
  </cellStyleXfs>
  <cellXfs count="50">
    <xf numFmtId="0" fontId="0" fillId="0" borderId="0" pivotButton="0" quotePrefix="0" xfId="0"/>
    <xf numFmtId="0" fontId="0" fillId="2" borderId="0" pivotButton="0" quotePrefix="0" xfId="0"/>
    <xf numFmtId="0" fontId="1" fillId="2" borderId="0" applyAlignment="1" pivotButton="0" quotePrefix="0" xfId="0">
      <alignment vertical="center" wrapText="1"/>
    </xf>
    <xf numFmtId="0" fontId="2" fillId="2" borderId="0" applyAlignment="1" pivotButton="0" quotePrefix="0" xfId="0">
      <alignment horizontal="left" vertical="center"/>
    </xf>
    <xf numFmtId="0" fontId="3" fillId="3" borderId="0" applyAlignment="1" pivotButton="0" quotePrefix="0" xfId="0">
      <alignment horizontal="left" vertical="center"/>
    </xf>
    <xf numFmtId="0" fontId="0" fillId="3" borderId="0" pivotButton="0" quotePrefix="0" xfId="0"/>
    <xf numFmtId="0" fontId="0" fillId="4" borderId="0" pivotButton="0" quotePrefix="0" xfId="0"/>
    <xf numFmtId="0" fontId="4" fillId="4" borderId="0" applyAlignment="1" pivotButton="0" quotePrefix="0" xfId="0">
      <alignment horizontal="left" vertical="center" wrapText="1"/>
    </xf>
    <xf numFmtId="0" fontId="5" fillId="2" borderId="0" applyAlignment="1" pivotButton="0" quotePrefix="0" xfId="0">
      <alignment horizontal="left" vertical="center"/>
    </xf>
    <xf numFmtId="0" fontId="6" fillId="2" borderId="0" applyAlignment="1" pivotButton="0" quotePrefix="0" xfId="0">
      <alignment horizontal="left" vertical="center"/>
    </xf>
    <xf numFmtId="0" fontId="7" fillId="3" borderId="1" applyAlignment="1" pivotButton="0" quotePrefix="0" xfId="0">
      <alignment horizontal="center" vertical="center"/>
    </xf>
    <xf numFmtId="0" fontId="8" fillId="4" borderId="1" applyAlignment="1" pivotButton="0" quotePrefix="0" xfId="0">
      <alignment horizontal="left" vertical="center"/>
    </xf>
    <xf numFmtId="0" fontId="8" fillId="4" borderId="1" applyAlignment="1" pivotButton="0" quotePrefix="0" xfId="0">
      <alignment horizontal="center" vertical="center"/>
    </xf>
    <xf numFmtId="0" fontId="3" fillId="4" borderId="1" applyAlignment="1" pivotButton="0" quotePrefix="0" xfId="0">
      <alignment horizontal="center" vertical="center"/>
    </xf>
    <xf numFmtId="0" fontId="8" fillId="5" borderId="1" applyAlignment="1" pivotButton="0" quotePrefix="0" xfId="0">
      <alignment horizontal="left" vertical="center"/>
    </xf>
    <xf numFmtId="0" fontId="8" fillId="5" borderId="1" applyAlignment="1" pivotButton="0" quotePrefix="0" xfId="0">
      <alignment horizontal="center" vertical="center"/>
    </xf>
    <xf numFmtId="0" fontId="3" fillId="5" borderId="1" applyAlignment="1" pivotButton="0" quotePrefix="0" xfId="0">
      <alignment horizontal="center" vertical="center"/>
    </xf>
    <xf numFmtId="0" fontId="8" fillId="6" borderId="1" applyAlignment="1" pivotButton="0" quotePrefix="0" xfId="0">
      <alignment horizontal="center" vertical="center"/>
    </xf>
    <xf numFmtId="164" fontId="8" fillId="6" borderId="1" applyAlignment="1" pivotButton="0" quotePrefix="0" xfId="0">
      <alignment horizontal="center" vertical="center"/>
    </xf>
    <xf numFmtId="0" fontId="9" fillId="6" borderId="1" applyAlignment="1" pivotButton="0" quotePrefix="0" xfId="0">
      <alignment horizontal="left" vertical="center"/>
    </xf>
    <xf numFmtId="0" fontId="8" fillId="7" borderId="1" applyAlignment="1" pivotButton="0" quotePrefix="0" xfId="0">
      <alignment horizontal="center" vertical="center"/>
    </xf>
    <xf numFmtId="164" fontId="8" fillId="7" borderId="1" applyAlignment="1" pivotButton="0" quotePrefix="0" xfId="0">
      <alignment horizontal="center" vertical="center"/>
    </xf>
    <xf numFmtId="0" fontId="10" fillId="7" borderId="1" applyAlignment="1" pivotButton="0" quotePrefix="0" xfId="0">
      <alignment horizontal="left" vertical="center"/>
    </xf>
    <xf numFmtId="0" fontId="8" fillId="8" borderId="1" applyAlignment="1" pivotButton="0" quotePrefix="0" xfId="0">
      <alignment horizontal="center" vertical="center"/>
    </xf>
    <xf numFmtId="164" fontId="8" fillId="8" borderId="1" applyAlignment="1" pivotButton="0" quotePrefix="0" xfId="0">
      <alignment horizontal="center" vertical="center"/>
    </xf>
    <xf numFmtId="0" fontId="11" fillId="8" borderId="1" applyAlignment="1" pivotButton="0" quotePrefix="0" xfId="0">
      <alignment horizontal="left" vertical="center"/>
    </xf>
    <xf numFmtId="0" fontId="12" fillId="3" borderId="2" applyAlignment="1" pivotButton="0" quotePrefix="0" xfId="0">
      <alignment vertical="top" wrapText="1"/>
    </xf>
    <xf numFmtId="0" fontId="2" fillId="2" borderId="0" pivotButton="0" quotePrefix="0" xfId="0"/>
    <xf numFmtId="0" fontId="13" fillId="9" borderId="1" applyAlignment="1" pivotButton="0" quotePrefix="0" xfId="0">
      <alignment horizontal="center" vertical="center"/>
    </xf>
    <xf numFmtId="0" fontId="14" fillId="4" borderId="1" applyAlignment="1" pivotButton="0" quotePrefix="0" xfId="0">
      <alignment horizontal="left" vertical="center" wrapText="1"/>
    </xf>
    <xf numFmtId="0" fontId="13" fillId="4" borderId="1" applyAlignment="1" pivotButton="0" quotePrefix="0" xfId="0">
      <alignment horizontal="center" vertical="center"/>
    </xf>
    <xf numFmtId="0" fontId="7" fillId="3" borderId="1" applyAlignment="1" pivotButton="0" quotePrefix="0" xfId="0">
      <alignment horizontal="center" vertical="center" wrapText="1"/>
    </xf>
    <xf numFmtId="0" fontId="15" fillId="4" borderId="1" applyAlignment="1" pivotButton="0" quotePrefix="0" xfId="0">
      <alignment horizontal="left" vertical="center"/>
    </xf>
    <xf numFmtId="0" fontId="16" fillId="7" borderId="1" applyAlignment="1" pivotButton="0" quotePrefix="0" xfId="0">
      <alignment horizontal="center" vertical="center"/>
    </xf>
    <xf numFmtId="0" fontId="15" fillId="4" borderId="1" applyAlignment="1" pivotButton="0" quotePrefix="0" xfId="0">
      <alignment horizontal="center" vertical="center"/>
    </xf>
    <xf numFmtId="0" fontId="17" fillId="4" borderId="1" applyAlignment="1" pivotButton="0" quotePrefix="0" xfId="0">
      <alignment horizontal="center" vertical="center"/>
    </xf>
    <xf numFmtId="0" fontId="18" fillId="4" borderId="1" applyAlignment="1" pivotButton="0" quotePrefix="0" xfId="0">
      <alignment horizontal="center" vertical="center"/>
    </xf>
    <xf numFmtId="0" fontId="15" fillId="5" borderId="1" applyAlignment="1" pivotButton="0" quotePrefix="0" xfId="0">
      <alignment horizontal="left" vertical="center"/>
    </xf>
    <xf numFmtId="0" fontId="13" fillId="5" borderId="1" applyAlignment="1" pivotButton="0" quotePrefix="0" xfId="0">
      <alignment horizontal="center" vertical="center"/>
    </xf>
    <xf numFmtId="0" fontId="15" fillId="5" borderId="1" applyAlignment="1" pivotButton="0" quotePrefix="0" xfId="0">
      <alignment horizontal="center" vertical="center"/>
    </xf>
    <xf numFmtId="0" fontId="17" fillId="5" borderId="1" applyAlignment="1" pivotButton="0" quotePrefix="0" xfId="0">
      <alignment horizontal="center" vertical="center"/>
    </xf>
    <xf numFmtId="0" fontId="18" fillId="5" borderId="1" applyAlignment="1" pivotButton="0" quotePrefix="0" xfId="0">
      <alignment horizontal="center" vertical="center"/>
    </xf>
    <xf numFmtId="0" fontId="15" fillId="4" borderId="1" pivotButton="0" quotePrefix="0" xfId="0"/>
    <xf numFmtId="0" fontId="19" fillId="4" borderId="1" applyAlignment="1" pivotButton="0" quotePrefix="0" xfId="0">
      <alignment horizontal="center" vertical="center"/>
    </xf>
    <xf numFmtId="0" fontId="20" fillId="7" borderId="1" applyAlignment="1" pivotButton="0" quotePrefix="0" xfId="0">
      <alignment horizontal="center" vertical="center"/>
    </xf>
    <xf numFmtId="0" fontId="21" fillId="2" borderId="0" applyAlignment="1" pivotButton="0" quotePrefix="0" xfId="0">
      <alignment horizontal="left" vertical="center"/>
    </xf>
    <xf numFmtId="0" fontId="6" fillId="2" borderId="1" applyAlignment="1" pivotButton="0" quotePrefix="0" xfId="0">
      <alignment horizontal="left" vertical="center"/>
    </xf>
    <xf numFmtId="0" fontId="0" fillId="0" borderId="5" pivotButton="0" quotePrefix="0" xfId="0"/>
    <xf numFmtId="0" fontId="4" fillId="4" borderId="1" applyAlignment="1" pivotButton="0" quotePrefix="0" xfId="0">
      <alignment horizontal="left" vertical="top" wrapText="1"/>
    </xf>
    <xf numFmtId="0" fontId="0" fillId="4" borderId="1"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styles" Target="styles.xml" Id="rId6"/><Relationship Type="http://schemas.openxmlformats.org/officeDocument/2006/relationships/theme" Target="theme/theme1.xml" Id="rId7"/></Relationships>
</file>

<file path=xl/charts/chart1.xml><?xml version="1.0" encoding="utf-8"?>
<chartSpace xmlns="http://schemas.openxmlformats.org/drawingml/2006/chart">
  <style val="10"/>
  <chart>
    <title>
      <tx>
        <rich>
          <a:bodyPr xmlns:a="http://schemas.openxmlformats.org/drawingml/2006/main"/>
          <a:p xmlns:a="http://schemas.openxmlformats.org/drawingml/2006/main">
            <a:pPr>
              <a:defRPr/>
            </a:pPr>
            <a:r>
              <a:t>Course Cap Comparison: My Institution vs. Benchmarks</a:t>
            </a:r>
          </a:p>
        </rich>
      </tx>
    </title>
    <plotArea>
      <barChart>
        <barDir val="col"/>
        <grouping val="clustered"/>
        <ser>
          <idx val="0"/>
          <order val="0"/>
          <tx>
            <strRef>
              <f>'Comparison Dashboard'!C20</f>
            </strRef>
          </tx>
          <spPr>
            <a:ln xmlns:a="http://schemas.openxmlformats.org/drawingml/2006/main">
              <a:prstDash val="solid"/>
            </a:ln>
          </spPr>
          <cat>
            <numRef>
              <f>'Comparison Dashboard'!$B$21:$B$24</f>
            </numRef>
          </cat>
          <val>
            <numRef>
              <f>'Comparison Dashboard'!$C$21:$C$24</f>
            </numRef>
          </val>
        </ser>
        <ser>
          <idx val="1"/>
          <order val="1"/>
          <tx>
            <strRef>
              <f>'Comparison Dashboard'!D20</f>
            </strRef>
          </tx>
          <spPr>
            <a:ln xmlns:a="http://schemas.openxmlformats.org/drawingml/2006/main">
              <a:prstDash val="solid"/>
            </a:ln>
          </spPr>
          <cat>
            <numRef>
              <f>'Comparison Dashboard'!$B$21:$B$24</f>
            </numRef>
          </cat>
          <val>
            <numRef>
              <f>'Comparison Dashboard'!$D$21:$D$24</f>
            </numRef>
          </val>
        </ser>
        <ser>
          <idx val="2"/>
          <order val="2"/>
          <tx>
            <strRef>
              <f>'Comparison Dashboard'!E20</f>
            </strRef>
          </tx>
          <spPr>
            <a:ln xmlns:a="http://schemas.openxmlformats.org/drawingml/2006/main">
              <a:prstDash val="solid"/>
            </a:ln>
          </spPr>
          <cat>
            <numRef>
              <f>'Comparison Dashboard'!$B$21:$B$24</f>
            </numRef>
          </cat>
          <val>
            <numRef>
              <f>'Comparison Dashboard'!$E$21:$E$24</f>
            </numRef>
          </val>
        </ser>
        <gapWidth val="150"/>
        <axId val="10"/>
        <axId val="100"/>
      </barChart>
      <catAx>
        <axId val="10"/>
        <scaling>
          <orientation val="minMax"/>
        </scaling>
        <axPos val="l"/>
        <title>
          <tx>
            <rich>
              <a:bodyPr xmlns:a="http://schemas.openxmlformats.org/drawingml/2006/main"/>
              <a:p xmlns:a="http://schemas.openxmlformats.org/drawingml/2006/main">
                <a:pPr>
                  <a:defRPr/>
                </a:pPr>
                <a:r>
                  <a:t>Course Type</a:t>
                </a:r>
              </a:p>
            </rich>
          </tx>
        </title>
        <majorTickMark val="none"/>
        <minorTickMark val="none"/>
        <crossAx val="100"/>
        <lblOffset val="100"/>
      </catAx>
      <valAx>
        <axId val="100"/>
        <scaling>
          <orientation val="minMax"/>
          <max val="35"/>
        </scaling>
        <axPos val="l"/>
        <majorGridlines/>
        <title>
          <tx>
            <rich>
              <a:bodyPr xmlns:a="http://schemas.openxmlformats.org/drawingml/2006/main"/>
              <a:p xmlns:a="http://schemas.openxmlformats.org/drawingml/2006/main">
                <a:pPr>
                  <a:defRPr/>
                </a:pPr>
                <a:r>
                  <a:t>Number of Students</a:t>
                </a:r>
              </a:p>
            </rich>
          </tx>
        </title>
        <majorTickMark val="none"/>
        <minorTickMark val="none"/>
        <crossAx val="10"/>
      </valAx>
    </plotArea>
    <legend>
      <legendPos val="r"/>
    </legend>
    <plotVisOnly val="1"/>
    <dispBlanksAs val="gap"/>
  </chart>
</chartSpace>
</file>

<file path=xl/drawings/_rels/drawing1.xml.rels><Relationships xmlns="http://schemas.openxmlformats.org/package/2006/relationships"><Relationship Type="http://schemas.openxmlformats.org/officeDocument/2006/relationships/chart" Target="/xl/charts/chart1.xml" Id="rId1"/></Relationships>
</file>

<file path=xl/drawings/drawing1.xml><?xml version="1.0" encoding="utf-8"?>
<wsDr xmlns="http://schemas.openxmlformats.org/drawingml/2006/spreadsheetDrawing">
  <oneCellAnchor>
    <from>
      <col>1</col>
      <colOff>0</colOff>
      <row>25</row>
      <rowOff>0</rowOff>
    </from>
    <ext cx="6480000" cy="4320000"/>
    <graphicFrame>
      <nvGraphicFramePr>
        <cNvPr id="1" name="Chart 1"/>
        <cNvGraphicFramePr/>
      </nvGraphicFramePr>
      <xfrm/>
      <a:graphic xmlns:a="http://schemas.openxmlformats.org/drawingml/2006/main">
        <a:graphicData uri="http://schemas.openxmlformats.org/drawingml/2006/chart">
          <c:chart xmlns:c="http://schemas.openxmlformats.org/drawingml/2006/chart" xmlns:r="http://schemas.openxmlformats.org/officeDocument/2006/relationships" r:id="rId1"/>
        </a:graphicData>
      </a:graphic>
    </graphicFrame>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4.xml.rels><Relationships xmlns="http://schemas.openxmlformats.org/package/2006/relationships"><Relationship Type="http://schemas.openxmlformats.org/officeDocument/2006/relationships/drawing" Target="/xl/drawings/drawing1.xml" Id="rId1"/></Relationships>
</file>

<file path=xl/worksheets/sheet1.xml><?xml version="1.0" encoding="utf-8"?>
<worksheet xmlns="http://schemas.openxmlformats.org/spreadsheetml/2006/main">
  <sheetPr>
    <outlinePr summaryBelow="1" summaryRight="1"/>
    <pageSetUpPr/>
  </sheetPr>
  <dimension ref="A1:I48"/>
  <sheetViews>
    <sheetView showGridLines="0" workbookViewId="0">
      <selection activeCell="A1" sqref="A1"/>
    </sheetView>
  </sheetViews>
  <sheetFormatPr baseColWidth="8" defaultRowHeight="15"/>
  <cols>
    <col width="3" customWidth="1" min="1" max="1"/>
    <col width="28" customWidth="1" min="2" max="2"/>
    <col width="62" customWidth="1" min="3" max="3"/>
    <col width="3" customWidth="1" min="4" max="4"/>
  </cols>
  <sheetData>
    <row r="1">
      <c r="A1" s="1" t="n"/>
      <c r="B1" s="1" t="n"/>
      <c r="C1" s="1" t="n"/>
      <c r="D1" s="1" t="n"/>
      <c r="E1" s="1" t="n"/>
      <c r="F1" s="1" t="n"/>
      <c r="G1" s="1" t="n"/>
      <c r="H1" s="1" t="n"/>
      <c r="I1" s="1" t="n"/>
    </row>
    <row r="2">
      <c r="A2" s="1" t="n"/>
      <c r="B2" s="2" t="inlineStr">
        <is>
          <t>Data-Driven Advocacy Guide
Class Size &amp; DFW Tracker</t>
        </is>
      </c>
      <c r="D2" s="1" t="n"/>
      <c r="E2" s="1" t="n"/>
      <c r="F2" s="1" t="n"/>
      <c r="G2" s="1" t="n"/>
      <c r="H2" s="1" t="n"/>
      <c r="I2" s="1" t="n"/>
    </row>
    <row r="3">
      <c r="A3" s="1" t="n"/>
      <c r="D3" s="1" t="n"/>
      <c r="E3" s="1" t="n"/>
      <c r="F3" s="1" t="n"/>
      <c r="G3" s="1" t="n"/>
      <c r="H3" s="1" t="n"/>
      <c r="I3" s="1" t="n"/>
    </row>
    <row r="4" ht="18" customHeight="1">
      <c r="A4" s="1" t="n"/>
      <c r="B4" s="3" t="inlineStr">
        <is>
          <t>The Writing Program Exchange  ·  thewritingprogramexchange.org  ·  Version 1.0, 2025</t>
        </is>
      </c>
      <c r="D4" s="1" t="n"/>
      <c r="E4" s="1" t="n"/>
      <c r="F4" s="1" t="n"/>
      <c r="G4" s="1" t="n"/>
      <c r="H4" s="1" t="n"/>
      <c r="I4" s="1" t="n"/>
    </row>
    <row r="6" ht="18" customHeight="1">
      <c r="B6" s="4" t="inlineStr">
        <is>
          <t>PURPOSE</t>
        </is>
      </c>
      <c r="C6" s="5" t="n"/>
    </row>
    <row r="7" ht="14" customHeight="1">
      <c r="B7" s="6" t="n"/>
      <c r="C7" s="7" t="inlineStr">
        <is>
          <t>This workbook helps writing program administrators build data-driven advocacy cases around class size and DFW rates. It combines your local institutional data with national benchmarks from 435+ institutions collected by the CWPA community.</t>
        </is>
      </c>
    </row>
    <row r="8" ht="14" customHeight="1">
      <c r="B8" s="6" t="n"/>
      <c r="C8" s="7" t="inlineStr">
        <is>
          <t xml:space="preserve"> </t>
        </is>
      </c>
    </row>
    <row r="9" ht="14" customHeight="1">
      <c r="B9" s="6" t="n"/>
      <c r="C9" s="7" t="inlineStr">
        <is>
          <t>Use it to prepare for conversations with department chairs, deans, provosts, or accreditation bodies — or to document the gap between your program's conditions and professional standards before a governance meeting.</t>
        </is>
      </c>
    </row>
    <row r="10" ht="8" customHeight="1"/>
    <row r="11" ht="18" customHeight="1">
      <c r="B11" s="4" t="inlineStr">
        <is>
          <t>WORKBOOK STRUCTURE</t>
        </is>
      </c>
      <c r="C11" s="5" t="n"/>
    </row>
    <row r="12" ht="14" customHeight="1">
      <c r="B12" s="6" t="n"/>
      <c r="C12" s="7" t="inlineStr">
        <is>
          <t>Tab 1 — How to Use (you are here)</t>
        </is>
      </c>
    </row>
    <row r="13" ht="14" customHeight="1">
      <c r="B13" s="6" t="n"/>
      <c r="C13" s="7" t="inlineStr">
        <is>
          <t>Tab 2 — National Benchmarks: Statistics and distribution from 435+ institutions</t>
        </is>
      </c>
    </row>
    <row r="14" ht="14" customHeight="1">
      <c r="B14" s="6" t="n"/>
      <c r="C14" s="7" t="inlineStr">
        <is>
          <t>Tab 3 — My Institution: Enter your program's data here (yellow cells = your inputs)</t>
        </is>
      </c>
    </row>
    <row r="15" ht="14" customHeight="1">
      <c r="B15" s="6" t="n"/>
      <c r="C15" s="7" t="inlineStr">
        <is>
          <t>Tab 4 — Comparison Dashboard: Automatically compares your data to national and CCCC benchmarks with charts</t>
        </is>
      </c>
    </row>
    <row r="16" ht="14" customHeight="1">
      <c r="B16" s="6" t="n"/>
      <c r="C16" s="7" t="inlineStr">
        <is>
          <t>Tab 5 — DFW Contextualization: A guided framework for responding when administrators raise DFW rates</t>
        </is>
      </c>
    </row>
    <row r="17" ht="18" customHeight="1">
      <c r="B17" s="4" t="inlineStr">
        <is>
          <t>THE CCCC STANDARD</t>
        </is>
      </c>
      <c r="C17" s="5" t="n"/>
    </row>
    <row r="18" ht="14" customHeight="1">
      <c r="B18" s="6" t="n"/>
      <c r="C18" s="7" t="inlineStr">
        <is>
          <t>The CCCC Principles for the Postsecondary Teaching of Writing (rev. 2023) state:</t>
        </is>
      </c>
    </row>
    <row r="19" ht="14" customHeight="1">
      <c r="B19" s="6" t="n"/>
      <c r="C19" s="7" t="inlineStr">
        <is>
          <t xml:space="preserve"> </t>
        </is>
      </c>
    </row>
    <row r="20" ht="14" customHeight="1">
      <c r="B20" s="6" t="n"/>
      <c r="C20" s="7" t="inlineStr">
        <is>
          <t xml:space="preserve">  · No more than 20 students should be permitted in any writing class.</t>
        </is>
      </c>
    </row>
    <row r="21" ht="14" customHeight="1">
      <c r="B21" s="6" t="n"/>
      <c r="C21" s="7" t="inlineStr">
        <is>
          <t xml:space="preserve">  · Ideally, classes should be limited to 15.</t>
        </is>
      </c>
    </row>
    <row r="22" ht="14" customHeight="1">
      <c r="B22" s="6" t="n"/>
      <c r="C22" s="7" t="inlineStr">
        <is>
          <t xml:space="preserve">  · No English faculty members should teach more than 60 writing students per term.</t>
        </is>
      </c>
    </row>
    <row r="23" ht="14" customHeight="1">
      <c r="B23" s="6" t="n"/>
      <c r="C23" s="7" t="inlineStr">
        <is>
          <t xml:space="preserve"> </t>
        </is>
      </c>
    </row>
    <row r="24" ht="14" customHeight="1">
      <c r="B24" s="6" t="n"/>
      <c r="C24" s="7" t="inlineStr">
        <is>
          <t>Source: cccc.ncte.org/cccc/resources/positions/postsecondarywriting</t>
        </is>
      </c>
    </row>
    <row r="25" ht="14" customHeight="1">
      <c r="B25" s="6" t="n"/>
      <c r="C25" s="7" t="inlineStr">
        <is>
          <t xml:space="preserve"> </t>
        </is>
      </c>
    </row>
    <row r="26" ht="14" customHeight="1">
      <c r="B26" s="6" t="n"/>
      <c r="C26" s="7" t="inlineStr">
        <is>
          <t>NATIONAL CONTEXT: The median FYC cap nationally is 22 — above the CCCC threshold. Two-year colleges average 25.4. Only 37% of institutions in the national dataset meet the ≤20 standard. This context matters for your advocacy: you are not alone, and the gap between professional standards and practice is documented and widespread.</t>
        </is>
      </c>
    </row>
    <row r="27" ht="18" customHeight="1">
      <c r="B27" s="4" t="inlineStr">
        <is>
          <t>HOW TO USE THE COMPARISON TAB</t>
        </is>
      </c>
      <c r="C27" s="5" t="n"/>
    </row>
    <row r="28" ht="14" customHeight="1">
      <c r="B28" s="6" t="n"/>
      <c r="C28" s="7" t="inlineStr">
        <is>
          <t>1. Complete Tab 3 (My Institution) — fill in all yellow cells with your program's current data.</t>
        </is>
      </c>
    </row>
    <row r="29" ht="14" customHeight="1">
      <c r="B29" s="6" t="n"/>
      <c r="C29" s="7" t="inlineStr">
        <is>
          <t>2. Navigate to Tab 4 (Comparison Dashboard) — your data will auto-populate against national benchmarks.</t>
        </is>
      </c>
    </row>
    <row r="30" ht="14" customHeight="1">
      <c r="B30" s="6" t="n"/>
      <c r="C30" s="7" t="inlineStr">
        <is>
          <t>3. The status column will flag cells as ABOVE STANDARD, AT STANDARD, or BELOW STANDARD against the CCCC threshold.</t>
        </is>
      </c>
    </row>
    <row r="31" ht="14" customHeight="1">
      <c r="B31" s="6" t="n"/>
      <c r="C31" s="7" t="inlineStr">
        <is>
          <t>4. Use the charts and table to prepare a one-page advocacy document or slide.</t>
        </is>
      </c>
    </row>
    <row r="32" ht="14" customHeight="1">
      <c r="B32" s="6" t="n"/>
      <c r="C32" s="7" t="inlineStr">
        <is>
          <t>5. To cite: note the source as 'CWPA National Course Cap Survey, compiled by Hassel et al., via The Writing Program Exchange (2025).'</t>
        </is>
      </c>
    </row>
    <row r="33" ht="8" customHeight="1"/>
    <row r="35" ht="18" customHeight="1">
      <c r="B35" s="4" t="inlineStr">
        <is>
          <t>DATA SOURCES</t>
        </is>
      </c>
      <c r="C35" s="5" t="n"/>
    </row>
    <row r="36" ht="14" customHeight="1">
      <c r="B36" s="6" t="n"/>
      <c r="C36" s="7" t="inlineStr">
        <is>
          <t>National course cap data: CWPA Community-Sourced Class Size Database (compiled from multiple collection rounds, 435+ institutions across all institution types)</t>
        </is>
      </c>
    </row>
    <row r="37" ht="14" customHeight="1">
      <c r="B37" s="6" t="n"/>
      <c r="C37" s="7" t="inlineStr">
        <is>
          <t>CCCC standard: Principles for the Postsecondary Teaching of Writing (rev. 2023)</t>
        </is>
      </c>
    </row>
    <row r="38" ht="14" customHeight="1">
      <c r="B38" s="6" t="n"/>
      <c r="C38" s="7" t="inlineStr">
        <is>
          <t>DFW framework: DFW Contextualization Guide, The Writing Program Exchange (2025)</t>
        </is>
      </c>
    </row>
    <row r="39" ht="14" customHeight="1">
      <c r="B39" s="6" t="n"/>
      <c r="C39" s="7" t="inlineStr">
        <is>
          <t>Data Feminism framing: D'Ignazio &amp; Klein, Data Feminism (MIT Press, 2020)</t>
        </is>
      </c>
    </row>
    <row r="40" ht="14" customHeight="1">
      <c r="B40" s="6" t="n"/>
      <c r="C40" s="7" t="inlineStr">
        <is>
          <t xml:space="preserve"> </t>
        </is>
      </c>
    </row>
    <row r="41" ht="14" customHeight="1">
      <c r="B41" s="6" t="n"/>
      <c r="C41" s="7" t="inlineStr">
        <is>
          <t>NOTE ON DATA QUALITY: The national dataset is community-sourced and may contain inconsistencies in how institutions categorize courses. Filter and interpret with appropriate caution. For specific comparisons, filter by institution type (2-year / 4-year) to avoid comparing unlike institutional contexts.</t>
        </is>
      </c>
    </row>
    <row r="42" ht="8" customHeight="1"/>
    <row r="43" ht="18" customHeight="1">
      <c r="B43" s="4" t="inlineStr">
        <is>
          <t>SUGGESTED USE CASES</t>
        </is>
      </c>
      <c r="C43" s="5" t="n"/>
    </row>
    <row r="44" ht="14" customHeight="1">
      <c r="B44" s="6" t="n"/>
      <c r="C44" s="7" t="inlineStr">
        <is>
          <t>→ Pre-meeting preparation: Fill in Tab 3, print the Comparison tab summary before a dean's meeting</t>
        </is>
      </c>
    </row>
    <row r="45" ht="14" customHeight="1">
      <c r="B45" s="6" t="n"/>
      <c r="C45" s="7" t="inlineStr">
        <is>
          <t>→ Program review documentation: Attach as evidence appendix to self-study</t>
        </is>
      </c>
    </row>
    <row r="46" ht="14" customHeight="1">
      <c r="B46" s="6" t="n"/>
      <c r="C46" s="7" t="inlineStr">
        <is>
          <t>→ Accreditation advocacy: Use national distribution data to demonstrate that your class sizes are not outliers</t>
        </is>
      </c>
    </row>
    <row r="47" ht="14" customHeight="1">
      <c r="B47" s="6" t="n"/>
      <c r="C47" s="7" t="inlineStr">
        <is>
          <t>→ Faculty governance: Share Tab 2 (National Benchmarks) with a curriculum committee as context-setting</t>
        </is>
      </c>
    </row>
    <row r="48" ht="14" customHeight="1">
      <c r="B48" s="6" t="n"/>
      <c r="C48" s="7" t="inlineStr">
        <is>
          <t>→ DFW conversations: Use Tab 5 to slow down premature conclusions and gather the right data first</t>
        </is>
      </c>
    </row>
    <row r="49" ht="8" customHeight="1"/>
  </sheetData>
  <mergeCells count="2">
    <mergeCell ref="B4:C4"/>
    <mergeCell ref="B2:C3"/>
  </mergeCell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I38"/>
  <sheetViews>
    <sheetView showGridLines="0" workbookViewId="0">
      <selection activeCell="A1" sqref="A1"/>
    </sheetView>
  </sheetViews>
  <sheetFormatPr baseColWidth="8" defaultRowHeight="15"/>
  <cols>
    <col width="3" customWidth="1" min="1" max="1"/>
    <col width="38" customWidth="1" min="2" max="2"/>
    <col width="14" customWidth="1" min="3" max="3"/>
    <col width="14" customWidth="1" min="4" max="4"/>
    <col width="14" customWidth="1" min="5" max="5"/>
    <col width="14" customWidth="1" min="6" max="6"/>
    <col width="14" customWidth="1" min="7" max="7"/>
    <col width="14" customWidth="1" min="8" max="8"/>
    <col width="3" customWidth="1" min="9" max="9"/>
  </cols>
  <sheetData>
    <row r="1">
      <c r="A1" s="1" t="n"/>
      <c r="B1" s="1" t="n"/>
      <c r="C1" s="1" t="n"/>
      <c r="D1" s="1" t="n"/>
      <c r="E1" s="1" t="n"/>
      <c r="F1" s="1" t="n"/>
      <c r="G1" s="1" t="n"/>
      <c r="H1" s="1" t="n"/>
      <c r="I1" s="1" t="n"/>
    </row>
    <row r="2" ht="28" customHeight="1">
      <c r="A2" s="1" t="n"/>
      <c r="B2" s="8" t="inlineStr">
        <is>
          <t>National Course Cap Benchmarks — 435+ Institutions</t>
        </is>
      </c>
      <c r="I2" s="1" t="n"/>
    </row>
    <row r="3">
      <c r="A3" s="1" t="n"/>
      <c r="B3" s="1" t="n"/>
      <c r="C3" s="1" t="n"/>
      <c r="D3" s="1" t="n"/>
      <c r="E3" s="1" t="n"/>
      <c r="F3" s="1" t="n"/>
      <c r="G3" s="1" t="n"/>
      <c r="H3" s="1" t="n"/>
      <c r="I3" s="1" t="n"/>
    </row>
    <row r="4" ht="18" customHeight="1">
      <c r="B4" s="9" t="inlineStr">
        <is>
          <t>SECTION 1 — FYC (First-Year Composition / 101) CAPS: ALL INSTITUTIONS</t>
        </is>
      </c>
    </row>
    <row r="5" ht="18" customHeight="1">
      <c r="B5" s="10" t="inlineStr">
        <is>
          <t>Course Type</t>
        </is>
      </c>
      <c r="C5" s="10" t="inlineStr">
        <is>
          <t>N Institutions</t>
        </is>
      </c>
      <c r="D5" s="10" t="inlineStr">
        <is>
          <t>Min</t>
        </is>
      </c>
      <c r="E5" s="10" t="inlineStr">
        <is>
          <t>Max</t>
        </is>
      </c>
      <c r="F5" s="10" t="inlineStr">
        <is>
          <t>Mean</t>
        </is>
      </c>
      <c r="G5" s="10" t="inlineStr">
        <is>
          <t>Median</t>
        </is>
      </c>
      <c r="H5" s="10" t="inlineStr">
        <is>
          <t>CCCC Standard</t>
        </is>
      </c>
    </row>
    <row r="6" ht="16" customHeight="1">
      <c r="B6" s="11" t="inlineStr">
        <is>
          <t>FYC / 101 (all institutions)</t>
        </is>
      </c>
      <c r="C6" s="12" t="n">
        <v>417</v>
      </c>
      <c r="D6" s="12" t="n">
        <v>12</v>
      </c>
      <c r="E6" s="12" t="n">
        <v>39</v>
      </c>
      <c r="F6" s="12" t="n">
        <v>22.3</v>
      </c>
      <c r="G6" s="12" t="n">
        <v>22</v>
      </c>
      <c r="H6" s="13" t="inlineStr">
        <is>
          <t>≤ 20</t>
        </is>
      </c>
    </row>
    <row r="7" ht="16" customHeight="1">
      <c r="B7" s="14" t="inlineStr">
        <is>
          <t>FYC / 101 (2-year colleges only)</t>
        </is>
      </c>
      <c r="C7" s="15" t="n">
        <v>101</v>
      </c>
      <c r="D7" s="15" t="n">
        <v>18</v>
      </c>
      <c r="E7" s="15" t="n">
        <v>39</v>
      </c>
      <c r="F7" s="15" t="n">
        <v>25.4</v>
      </c>
      <c r="G7" s="15" t="n">
        <v>25</v>
      </c>
      <c r="H7" s="16" t="inlineStr">
        <is>
          <t>≤ 20</t>
        </is>
      </c>
    </row>
    <row r="8" ht="16" customHeight="1">
      <c r="B8" s="11" t="inlineStr">
        <is>
          <t>FYC / 101 (4-year institutions)</t>
        </is>
      </c>
      <c r="C8" s="12" t="n">
        <v>286</v>
      </c>
      <c r="D8" s="12" t="n">
        <v>12</v>
      </c>
      <c r="E8" s="12" t="n">
        <v>35</v>
      </c>
      <c r="F8" s="12" t="n">
        <v>21.2</v>
      </c>
      <c r="G8" s="12" t="n">
        <v>22</v>
      </c>
      <c r="H8" s="13" t="inlineStr">
        <is>
          <t>≤ 20</t>
        </is>
      </c>
    </row>
    <row r="9" ht="16" customHeight="1">
      <c r="B9" s="14" t="inlineStr">
        <is>
          <t>Basic Writing / Developmental</t>
        </is>
      </c>
      <c r="C9" s="15" t="n">
        <v>216</v>
      </c>
      <c r="D9" s="15" t="n">
        <v>10</v>
      </c>
      <c r="E9" s="15" t="n">
        <v>35</v>
      </c>
      <c r="F9" s="15" t="n">
        <v>19.3</v>
      </c>
      <c r="G9" s="15" t="n">
        <v>20</v>
      </c>
      <c r="H9" s="16" t="inlineStr">
        <is>
          <t>≤ 20</t>
        </is>
      </c>
    </row>
    <row r="10" ht="16" customHeight="1">
      <c r="B10" s="11" t="inlineStr">
        <is>
          <t>Second Semester / 102</t>
        </is>
      </c>
      <c r="C10" s="12" t="n">
        <v>174</v>
      </c>
      <c r="D10" s="12" t="n">
        <v>15</v>
      </c>
      <c r="E10" s="12" t="n">
        <v>30</v>
      </c>
      <c r="F10" s="12" t="n">
        <v>23.1</v>
      </c>
      <c r="G10" s="12" t="n">
        <v>24</v>
      </c>
      <c r="H10" s="13" t="inlineStr">
        <is>
          <t>≤ 20</t>
        </is>
      </c>
    </row>
    <row r="11" ht="16" customHeight="1">
      <c r="B11" s="14" t="inlineStr">
        <is>
          <t>ELL / Multilingual Writing</t>
        </is>
      </c>
      <c r="C11" s="15" t="n">
        <v>37</v>
      </c>
      <c r="D11" s="15" t="n">
        <v>12</v>
      </c>
      <c r="E11" s="15" t="n">
        <v>28</v>
      </c>
      <c r="F11" s="15" t="n">
        <v>18.5</v>
      </c>
      <c r="G11" s="15" t="n">
        <v>18</v>
      </c>
      <c r="H11" s="16" t="inlineStr">
        <is>
          <t>≤ 20</t>
        </is>
      </c>
    </row>
    <row r="12" ht="16" customHeight="1">
      <c r="B12" s="11" t="inlineStr">
        <is>
          <t>Online Sections</t>
        </is>
      </c>
      <c r="C12" s="12" t="n">
        <v>83</v>
      </c>
      <c r="D12" s="12" t="n">
        <v>2</v>
      </c>
      <c r="E12" s="12" t="n">
        <v>35</v>
      </c>
      <c r="F12" s="12" t="n">
        <v>22.4</v>
      </c>
      <c r="G12" s="12" t="n">
        <v>23</v>
      </c>
      <c r="H12" s="13" t="inlineStr">
        <is>
          <t>≤ 20</t>
        </is>
      </c>
    </row>
    <row r="13" ht="6" customHeight="1"/>
    <row r="14" ht="18" customHeight="1">
      <c r="B14" s="9" t="inlineStr">
        <is>
          <t>SECTION 2 — FYC CAP DISTRIBUTION: WHERE DO INSTITUTIONS CLUSTER?</t>
        </is>
      </c>
    </row>
    <row r="15" ht="18" customHeight="1">
      <c r="B15" s="10" t="inlineStr">
        <is>
          <t>Cap Size</t>
        </is>
      </c>
      <c r="C15" s="10" t="inlineStr">
        <is>
          <t># Institutions</t>
        </is>
      </c>
      <c r="D15" s="10" t="inlineStr">
        <is>
          <t>% of Total</t>
        </is>
      </c>
      <c r="E15" s="10" t="inlineStr">
        <is>
          <t>Cumulative %</t>
        </is>
      </c>
      <c r="F15" s="10" t="inlineStr">
        <is>
          <t>vs. CCCC Threshold</t>
        </is>
      </c>
      <c r="G15" s="10" t="inlineStr">
        <is>
          <t>Notes</t>
        </is>
      </c>
    </row>
    <row r="16" ht="14" customHeight="1">
      <c r="B16" s="17" t="n">
        <v>12</v>
      </c>
      <c r="C16" s="17" t="n">
        <v>3</v>
      </c>
      <c r="D16" s="18" t="n">
        <v>0.006999999999999999</v>
      </c>
      <c r="E16" s="18" t="n">
        <v>0.006999999999999999</v>
      </c>
      <c r="F16" s="19" t="inlineStr">
        <is>
          <t>WELL BELOW CCCC STANDARD</t>
        </is>
      </c>
    </row>
    <row r="17" ht="14" customHeight="1">
      <c r="B17" s="20" t="n">
        <v>15</v>
      </c>
      <c r="C17" s="20" t="n">
        <v>19</v>
      </c>
      <c r="D17" s="21" t="n">
        <v>0.046</v>
      </c>
      <c r="E17" s="21" t="n">
        <v>0.053</v>
      </c>
      <c r="F17" s="22" t="inlineStr">
        <is>
          <t>AT CCCC IDEAL (≤15)</t>
        </is>
      </c>
    </row>
    <row r="18" ht="14" customHeight="1">
      <c r="B18" s="17" t="n">
        <v>16</v>
      </c>
      <c r="C18" s="17" t="n">
        <v>14</v>
      </c>
      <c r="D18" s="18" t="n">
        <v>0.034</v>
      </c>
      <c r="E18" s="18" t="n">
        <v>0.08599999999999999</v>
      </c>
      <c r="F18" s="19" t="inlineStr">
        <is>
          <t>BELOW CCCC STANDARD</t>
        </is>
      </c>
    </row>
    <row r="19" ht="14" customHeight="1">
      <c r="B19" s="17" t="n">
        <v>17</v>
      </c>
      <c r="C19" s="17" t="n">
        <v>8</v>
      </c>
      <c r="D19" s="18" t="n">
        <v>0.019</v>
      </c>
      <c r="E19" s="18" t="n">
        <v>0.105</v>
      </c>
      <c r="F19" s="19" t="inlineStr">
        <is>
          <t>BELOW CCCC STANDARD</t>
        </is>
      </c>
    </row>
    <row r="20" ht="14" customHeight="1">
      <c r="B20" s="17" t="n">
        <v>18</v>
      </c>
      <c r="C20" s="17" t="n">
        <v>29</v>
      </c>
      <c r="D20" s="18" t="n">
        <v>0.07000000000000001</v>
      </c>
      <c r="E20" s="18" t="n">
        <v>0.175</v>
      </c>
      <c r="F20" s="19" t="inlineStr">
        <is>
          <t>BELOW CCCC STANDARD</t>
        </is>
      </c>
    </row>
    <row r="21" ht="14" customHeight="1">
      <c r="B21" s="17" t="n">
        <v>19</v>
      </c>
      <c r="C21" s="17" t="n">
        <v>21</v>
      </c>
      <c r="D21" s="18" t="n">
        <v>0.05</v>
      </c>
      <c r="E21" s="18" t="n">
        <v>0.225</v>
      </c>
      <c r="F21" s="19" t="inlineStr">
        <is>
          <t>BELOW CCCC STANDARD</t>
        </is>
      </c>
    </row>
    <row r="22" ht="14" customHeight="1">
      <c r="B22" s="20" t="n">
        <v>20</v>
      </c>
      <c r="C22" s="20" t="n">
        <v>58</v>
      </c>
      <c r="D22" s="21" t="n">
        <v>0.139</v>
      </c>
      <c r="E22" s="21" t="n">
        <v>0.365</v>
      </c>
      <c r="F22" s="22" t="inlineStr">
        <is>
          <t>AT CCCC STANDARD (≤20)</t>
        </is>
      </c>
    </row>
    <row r="23" ht="14" customHeight="1">
      <c r="B23" s="23" t="n">
        <v>21</v>
      </c>
      <c r="C23" s="23" t="n">
        <v>3</v>
      </c>
      <c r="D23" s="24" t="n">
        <v>0.006999999999999999</v>
      </c>
      <c r="E23" s="24" t="n">
        <v>0.3720000000000001</v>
      </c>
      <c r="F23" s="25" t="inlineStr">
        <is>
          <t>AT CCCC STANDARD</t>
        </is>
      </c>
    </row>
    <row r="24" ht="14" customHeight="1">
      <c r="B24" s="23" t="n">
        <v>22</v>
      </c>
      <c r="C24" s="23" t="n">
        <v>53</v>
      </c>
      <c r="D24" s="24" t="n">
        <v>0.127</v>
      </c>
      <c r="E24" s="24" t="n">
        <v>0.499</v>
      </c>
      <c r="F24" s="25" t="inlineStr">
        <is>
          <t>ABOVE CCCC STANDARD</t>
        </is>
      </c>
    </row>
    <row r="25" ht="14" customHeight="1">
      <c r="B25" s="23" t="n">
        <v>23</v>
      </c>
      <c r="C25" s="23" t="n">
        <v>19</v>
      </c>
      <c r="D25" s="24" t="n">
        <v>0.046</v>
      </c>
      <c r="E25" s="24" t="n">
        <v>0.544</v>
      </c>
      <c r="F25" s="25" t="inlineStr">
        <is>
          <t>ABOVE CCCC STANDARD</t>
        </is>
      </c>
    </row>
    <row r="26" ht="14" customHeight="1">
      <c r="B26" s="23" t="n">
        <v>24</v>
      </c>
      <c r="C26" s="23" t="n">
        <v>40</v>
      </c>
      <c r="D26" s="24" t="n">
        <v>0.096</v>
      </c>
      <c r="E26" s="24" t="n">
        <v>0.64</v>
      </c>
      <c r="F26" s="25" t="inlineStr">
        <is>
          <t>ABOVE CCCC STANDARD</t>
        </is>
      </c>
    </row>
    <row r="27" ht="14" customHeight="1">
      <c r="B27" s="23" t="n">
        <v>25</v>
      </c>
      <c r="C27" s="23" t="n">
        <v>92</v>
      </c>
      <c r="D27" s="24" t="n">
        <v>0.221</v>
      </c>
      <c r="E27" s="24" t="n">
        <v>0.861</v>
      </c>
      <c r="F27" s="25" t="inlineStr">
        <is>
          <t>ABOVE CCCC STANDARD — most common cap</t>
        </is>
      </c>
    </row>
    <row r="28" ht="14" customHeight="1">
      <c r="B28" s="23" t="n">
        <v>26</v>
      </c>
      <c r="C28" s="23" t="n">
        <v>11</v>
      </c>
      <c r="D28" s="24" t="n">
        <v>0.026</v>
      </c>
      <c r="E28" s="24" t="n">
        <v>0.887</v>
      </c>
      <c r="F28" s="25" t="inlineStr">
        <is>
          <t>ABOVE CCCC STANDARD</t>
        </is>
      </c>
    </row>
    <row r="29" ht="14" customHeight="1">
      <c r="B29" s="23" t="n">
        <v>27</v>
      </c>
      <c r="C29" s="23" t="n">
        <v>12</v>
      </c>
      <c r="D29" s="24" t="n">
        <v>0.029</v>
      </c>
      <c r="E29" s="24" t="n">
        <v>0.9159999999999999</v>
      </c>
      <c r="F29" s="25" t="inlineStr">
        <is>
          <t>ABOVE CCCC STANDARD</t>
        </is>
      </c>
    </row>
    <row r="30" ht="14" customHeight="1">
      <c r="B30" s="23" t="n">
        <v>28</v>
      </c>
      <c r="C30" s="23" t="n">
        <v>7</v>
      </c>
      <c r="D30" s="24" t="n">
        <v>0.017</v>
      </c>
      <c r="E30" s="24" t="n">
        <v>0.9329999999999999</v>
      </c>
      <c r="F30" s="25" t="inlineStr">
        <is>
          <t>ABOVE CCCC STANDARD</t>
        </is>
      </c>
    </row>
    <row r="31" ht="14" customHeight="1">
      <c r="B31" s="23" t="inlineStr">
        <is>
          <t>30+</t>
        </is>
      </c>
      <c r="C31" s="23" t="n">
        <v>22</v>
      </c>
      <c r="D31" s="24" t="n">
        <v>0.053</v>
      </c>
      <c r="E31" s="24" t="n">
        <v>0.986</v>
      </c>
      <c r="F31" s="25" t="inlineStr">
        <is>
          <t>SIGNIFICANTLY ABOVE CCCC STANDARD</t>
        </is>
      </c>
    </row>
    <row r="34" ht="14" customHeight="1">
      <c r="B34" s="26" t="inlineStr">
        <is>
          <t>KEY FINDING FOR ADVOCACY: The most common single FYC cap nationally is 25 (22% of institutions). The national median is 22 — 10% above the CCCC recommended maximum of 20. At 2-year colleges, the median is 25 — 25% above the CCCC standard. Only 37% of institutions in this dataset meet or beat the ≤20 threshold. Use these figures to show administrators that your program's caps reflect sector-wide patterns, not individual institutional failure — and that the professional standard is widely unmet.</t>
        </is>
      </c>
    </row>
    <row r="35" ht="14" customHeight="1"/>
    <row r="36" ht="14" customHeight="1"/>
    <row r="37" ht="14" customHeight="1"/>
    <row r="38" ht="14" customHeight="1"/>
  </sheetData>
  <mergeCells count="4">
    <mergeCell ref="B4:H4"/>
    <mergeCell ref="B14:H14"/>
    <mergeCell ref="B2:H2"/>
    <mergeCell ref="B34:H38"/>
  </mergeCells>
  <pageMargins left="0.75" right="0.75" top="1" bottom="1" header="0.5" footer="0.5"/>
</worksheet>
</file>

<file path=xl/worksheets/sheet3.xml><?xml version="1.0" encoding="utf-8"?>
<worksheet xmlns="http://schemas.openxmlformats.org/spreadsheetml/2006/main">
  <sheetPr>
    <outlinePr summaryBelow="1" summaryRight="1"/>
    <pageSetUpPr/>
  </sheetPr>
  <dimension ref="A1:F47"/>
  <sheetViews>
    <sheetView showGridLines="0" workbookViewId="0">
      <selection activeCell="A1" sqref="A1"/>
    </sheetView>
  </sheetViews>
  <sheetFormatPr baseColWidth="8" defaultRowHeight="15"/>
  <cols>
    <col width="3" customWidth="1" min="1" max="1"/>
    <col width="40" customWidth="1" min="2" max="2"/>
    <col width="22" customWidth="1" min="3" max="3"/>
    <col width="22" customWidth="1" min="4" max="4"/>
    <col width="22" customWidth="1" min="5" max="5"/>
    <col width="3" customWidth="1" min="6" max="6"/>
  </cols>
  <sheetData>
    <row r="1">
      <c r="A1" s="1" t="n"/>
      <c r="B1" s="1" t="n"/>
      <c r="C1" s="1" t="n"/>
      <c r="D1" s="1" t="n"/>
      <c r="E1" s="1" t="n"/>
      <c r="F1" s="1" t="n"/>
    </row>
    <row r="2" ht="28" customHeight="1">
      <c r="A2" s="1" t="n"/>
      <c r="B2" s="8" t="inlineStr">
        <is>
          <t>My Institution — Data Entry</t>
        </is>
      </c>
      <c r="F2" s="1" t="n"/>
    </row>
    <row r="3" ht="16" customHeight="1">
      <c r="A3" s="1" t="n"/>
      <c r="B3" s="27" t="inlineStr">
        <is>
          <t>⚡  Fill in the YELLOW cells with your institution's current data. Formulas in white cells will calculate automatically.</t>
        </is>
      </c>
      <c r="F3" s="1" t="n"/>
    </row>
    <row r="5" ht="16" customHeight="1">
      <c r="B5" s="9" t="inlineStr">
        <is>
          <t>INSTITUTION PROFILE</t>
        </is>
      </c>
    </row>
    <row r="6" ht="18" customHeight="1">
      <c r="B6" s="11" t="inlineStr">
        <is>
          <t>Institution Name</t>
        </is>
      </c>
      <c r="C6" s="28" t="n"/>
      <c r="D6" s="29" t="inlineStr">
        <is>
          <t>Enter your institution's full name</t>
        </is>
      </c>
    </row>
    <row r="7" ht="18" customHeight="1">
      <c r="B7" s="11" t="inlineStr">
        <is>
          <t>State</t>
        </is>
      </c>
      <c r="C7" s="28" t="n"/>
      <c r="D7" s="29" t="inlineStr">
        <is>
          <t>Two-letter state abbreviation</t>
        </is>
      </c>
    </row>
    <row r="8" ht="18" customHeight="1">
      <c r="B8" s="11" t="inlineStr">
        <is>
          <t>Institution Type</t>
        </is>
      </c>
      <c r="C8" s="28" t="n"/>
      <c r="D8" s="29" t="inlineStr">
        <is>
          <t>2-year / 4-year / Other</t>
        </is>
      </c>
    </row>
    <row r="9" ht="18" customHeight="1">
      <c r="B9" s="11" t="inlineStr">
        <is>
          <t>Academic Year of Data</t>
        </is>
      </c>
      <c r="C9" s="28" t="n"/>
      <c r="D9" s="29" t="inlineStr">
        <is>
          <t>e.g., 2024-25</t>
        </is>
      </c>
    </row>
    <row r="10" ht="18" customHeight="1">
      <c r="B10" s="11" t="inlineStr">
        <is>
          <t>Your Role</t>
        </is>
      </c>
      <c r="C10" s="28" t="n"/>
      <c r="D10" s="29" t="inlineStr">
        <is>
          <t>WPA, WAC Director, Department Chair, etc.</t>
        </is>
      </c>
    </row>
    <row r="11" ht="8" customHeight="1"/>
    <row r="12" ht="16" customHeight="1">
      <c r="B12" s="9" t="inlineStr">
        <is>
          <t>CURRENT COURSE CAPS</t>
        </is>
      </c>
    </row>
    <row r="13" ht="18" customHeight="1">
      <c r="B13" s="11" t="inlineStr">
        <is>
          <t>Basic Writing / Developmental Writing cap</t>
        </is>
      </c>
      <c r="C13" s="28" t="n"/>
      <c r="D13" s="29" t="inlineStr">
        <is>
          <t>Enter maximum enrollment per section</t>
        </is>
      </c>
    </row>
    <row r="14" ht="18" customHeight="1">
      <c r="B14" s="11" t="inlineStr">
        <is>
          <t>FYC / 101 course cap</t>
        </is>
      </c>
      <c r="C14" s="28" t="n"/>
      <c r="D14" s="29" t="inlineStr">
        <is>
          <t>Enter maximum enrollment per section</t>
        </is>
      </c>
    </row>
    <row r="15" ht="18" customHeight="1">
      <c r="B15" s="11" t="inlineStr">
        <is>
          <t>FYC / 102 course cap</t>
        </is>
      </c>
      <c r="C15" s="28" t="n"/>
      <c r="D15" s="29" t="inlineStr">
        <is>
          <t>Enter maximum enrollment per section</t>
        </is>
      </c>
    </row>
    <row r="16" ht="18" customHeight="1">
      <c r="B16" s="11" t="inlineStr">
        <is>
          <t>Co-Req / ALP / Bridge model cap</t>
        </is>
      </c>
      <c r="C16" s="28" t="n"/>
      <c r="D16" s="29" t="inlineStr">
        <is>
          <t>If applicable; enter 0 if none</t>
        </is>
      </c>
    </row>
    <row r="17" ht="18" customHeight="1">
      <c r="B17" s="11" t="inlineStr">
        <is>
          <t>ELL / Multilingual Writing cap</t>
        </is>
      </c>
      <c r="C17" s="28" t="n"/>
      <c r="D17" s="29" t="inlineStr">
        <is>
          <t>If applicable; enter 0 if none</t>
        </is>
      </c>
    </row>
    <row r="18" ht="18" customHeight="1">
      <c r="B18" s="11" t="inlineStr">
        <is>
          <t>Sophomore / WID / Upper-division writing cap</t>
        </is>
      </c>
      <c r="C18" s="28" t="n"/>
      <c r="D18" s="29" t="inlineStr">
        <is>
          <t>If applicable; enter 0 if none</t>
        </is>
      </c>
    </row>
    <row r="19" ht="18" customHeight="1">
      <c r="B19" s="11" t="inlineStr">
        <is>
          <t>Online section cap</t>
        </is>
      </c>
      <c r="C19" s="28" t="n"/>
      <c r="D19" s="29" t="inlineStr">
        <is>
          <t>If different from face-to-face; enter 0 if same</t>
        </is>
      </c>
    </row>
    <row r="20" ht="8" customHeight="1"/>
    <row r="21" ht="16" customHeight="1">
      <c r="B21" s="9" t="inlineStr">
        <is>
          <t>WORKLOAD DATA</t>
        </is>
      </c>
    </row>
    <row r="22" ht="18" customHeight="1">
      <c r="B22" s="11" t="inlineStr">
        <is>
          <t>Number of FYC sections taught per instructor per semester</t>
        </is>
      </c>
      <c r="C22" s="28" t="n"/>
      <c r="D22" s="29" t="inlineStr">
        <is>
          <t>All-type average (FT, PT, adjunct)</t>
        </is>
      </c>
    </row>
    <row r="23" ht="18" customHeight="1">
      <c r="B23" s="11" t="inlineStr">
        <is>
          <t>Average total students per FT instructor per term</t>
        </is>
      </c>
      <c r="C23" s="28" t="n"/>
      <c r="D23" s="29" t="inlineStr">
        <is>
          <t>Sections × avg cap</t>
        </is>
      </c>
    </row>
    <row r="24" ht="18" customHeight="1">
      <c r="B24" s="11" t="inlineStr">
        <is>
          <t>% of sections taught by contingent/adjunct faculty</t>
        </is>
      </c>
      <c r="C24" s="28" t="n"/>
      <c r="D24" s="29" t="inlineStr">
        <is>
          <t>Enter as decimal, e.g. 0.65 for 65%</t>
        </is>
      </c>
    </row>
    <row r="25" ht="18" customHeight="1">
      <c r="B25" s="11" t="inlineStr">
        <is>
          <t>Number of total FYC sections per semester</t>
        </is>
      </c>
      <c r="C25" s="28" t="n"/>
      <c r="D25" s="29" t="inlineStr">
        <is>
          <t>Program-wide total</t>
        </is>
      </c>
    </row>
    <row r="26" ht="18" customHeight="1">
      <c r="B26" s="11" t="inlineStr">
        <is>
          <t>Average class size (actual enrollment, not cap)</t>
        </is>
      </c>
      <c r="C26" s="28" t="n"/>
      <c r="D26" s="29" t="inlineStr">
        <is>
          <t>From registrar data if available</t>
        </is>
      </c>
    </row>
    <row r="27" ht="8" customHeight="1"/>
    <row r="28" ht="16" customHeight="1">
      <c r="B28" s="9" t="inlineStr">
        <is>
          <t>DFW DATA</t>
        </is>
      </c>
    </row>
    <row r="29" ht="18" customHeight="1">
      <c r="B29" s="11" t="inlineStr">
        <is>
          <t>DFW rate — FYC/101 overall</t>
        </is>
      </c>
      <c r="C29" s="28" t="n"/>
      <c r="D29" s="29" t="inlineStr">
        <is>
          <t>Enter as decimal, e.g. 0.22 for 22%</t>
        </is>
      </c>
    </row>
    <row r="30" ht="18" customHeight="1">
      <c r="B30" s="11" t="inlineStr">
        <is>
          <t>DFW rate — face-to-face sections</t>
        </is>
      </c>
      <c r="C30" s="28" t="n"/>
      <c r="D30" s="29" t="inlineStr">
        <is>
          <t>Enter as decimal or 0 if unknown</t>
        </is>
      </c>
    </row>
    <row r="31" ht="18" customHeight="1">
      <c r="B31" s="11" t="inlineStr">
        <is>
          <t>DFW rate — online sections</t>
        </is>
      </c>
      <c r="C31" s="28" t="n"/>
      <c r="D31" s="29" t="inlineStr">
        <is>
          <t>Enter as decimal or 0 if unknown</t>
        </is>
      </c>
    </row>
    <row r="32" ht="18" customHeight="1">
      <c r="B32" s="11" t="inlineStr">
        <is>
          <t>DFW rate — sections above cap 20</t>
        </is>
      </c>
      <c r="C32" s="28" t="n"/>
      <c r="D32" s="29" t="inlineStr">
        <is>
          <t>If trackable; enter as decimal or 0</t>
        </is>
      </c>
    </row>
    <row r="33" ht="18" customHeight="1">
      <c r="B33" s="11" t="inlineStr">
        <is>
          <t>DFW rate — sections at/below cap 20</t>
        </is>
      </c>
      <c r="C33" s="28" t="n"/>
      <c r="D33" s="29" t="inlineStr">
        <is>
          <t>If trackable; enter as decimal or 0</t>
        </is>
      </c>
    </row>
    <row r="34" ht="8" customHeight="1"/>
    <row r="35" ht="16" customHeight="1">
      <c r="B35" s="9" t="inlineStr">
        <is>
          <t>STUDENT SUPPORT CONTEXT</t>
        </is>
      </c>
    </row>
    <row r="36" ht="18" customHeight="1">
      <c r="B36" s="11" t="inlineStr">
        <is>
          <t>Writing center availability (hrs/week)</t>
        </is>
      </c>
      <c r="C36" s="28" t="n"/>
      <c r="D36" s="29" t="inlineStr">
        <is>
          <t>Total tutoring hours available per week</t>
        </is>
      </c>
    </row>
    <row r="37" ht="18" customHeight="1">
      <c r="B37" s="11" t="inlineStr">
        <is>
          <t>Reading/literacy support available?</t>
        </is>
      </c>
      <c r="C37" s="28" t="n"/>
      <c r="D37" s="29" t="inlineStr">
        <is>
          <t>Yes / No</t>
        </is>
      </c>
    </row>
    <row r="38" ht="18" customHeight="1">
      <c r="B38" s="11" t="inlineStr">
        <is>
          <t>ELL/multilingual support available?</t>
        </is>
      </c>
      <c r="C38" s="28" t="n"/>
      <c r="D38" s="29" t="inlineStr">
        <is>
          <t>Yes / No</t>
        </is>
      </c>
    </row>
    <row r="39" ht="18" customHeight="1">
      <c r="B39" s="11" t="inlineStr">
        <is>
          <t>Does institution have a co-req model?</t>
        </is>
      </c>
      <c r="C39" s="28" t="n"/>
      <c r="D39" s="29" t="inlineStr">
        <is>
          <t>Yes / No / Partial</t>
        </is>
      </c>
    </row>
    <row r="40" ht="18" customHeight="1">
      <c r="B40" s="11" t="inlineStr">
        <is>
          <t>% first-generation students (program/institution)</t>
        </is>
      </c>
      <c r="C40" s="28" t="n"/>
      <c r="D40" s="29" t="inlineStr">
        <is>
          <t>Enter as decimal or 0 if unknown</t>
        </is>
      </c>
    </row>
    <row r="41" ht="18" customHeight="1">
      <c r="B41" s="11" t="inlineStr">
        <is>
          <t>% Pell-eligible students</t>
        </is>
      </c>
      <c r="C41" s="28" t="n"/>
      <c r="D41" s="29" t="inlineStr">
        <is>
          <t>Enter as decimal or 0 if unknown</t>
        </is>
      </c>
    </row>
    <row r="42" ht="8" customHeight="1"/>
    <row r="43" ht="16" customHeight="1">
      <c r="B43" s="9" t="inlineStr">
        <is>
          <t>CALCULATED FIELDS (auto-filled from your data above)</t>
        </is>
      </c>
    </row>
    <row r="44" ht="18" customHeight="1">
      <c r="B44" s="11" t="inlineStr">
        <is>
          <t>Students above CCCC cap threshold (per instructor)</t>
        </is>
      </c>
      <c r="C44" s="30">
        <f>IF(C23&gt;60,C23-60,"At or below standard")</f>
        <v/>
      </c>
      <c r="D44" s="29" t="inlineStr">
        <is>
          <t>CCCC max: 60 students/term</t>
        </is>
      </c>
    </row>
    <row r="45" ht="18" customHeight="1">
      <c r="B45" s="11" t="inlineStr">
        <is>
          <t>FYC cap vs. national median (difference)</t>
        </is>
      </c>
      <c r="C45" s="30">
        <f>IF(ISNUMBER(C14),C14-22,"Enter FYC cap above")</f>
        <v/>
      </c>
      <c r="D45" s="29" t="inlineStr">
        <is>
          <t>National median: 22</t>
        </is>
      </c>
    </row>
    <row r="46" ht="18" customHeight="1">
      <c r="B46" s="11" t="inlineStr">
        <is>
          <t>FYC cap vs. CCCC standard (difference)</t>
        </is>
      </c>
      <c r="C46" s="30">
        <f>IF(ISNUMBER(C14),C14-20,"Enter FYC cap above")</f>
        <v/>
      </c>
      <c r="D46" s="29" t="inlineStr">
        <is>
          <t>CCCC max: 20</t>
        </is>
      </c>
    </row>
    <row r="47" ht="18" customHeight="1">
      <c r="B47" s="11" t="inlineStr">
        <is>
          <t>FYC cap vs. 2-year median (if 2-year institution)</t>
        </is>
      </c>
      <c r="C47" s="30">
        <f>IF(ISNUMBER(C14),C14-25,"Enter FYC cap above")</f>
        <v/>
      </c>
      <c r="D47" s="29" t="inlineStr">
        <is>
          <t>2-yr median: 25</t>
        </is>
      </c>
    </row>
  </sheetData>
  <mergeCells count="8">
    <mergeCell ref="B35:E35"/>
    <mergeCell ref="B43:E43"/>
    <mergeCell ref="B12:E12"/>
    <mergeCell ref="B21:E21"/>
    <mergeCell ref="B3:E3"/>
    <mergeCell ref="B5:E5"/>
    <mergeCell ref="B2:E2"/>
    <mergeCell ref="B28:E28"/>
  </mergeCells>
  <pageMargins left="0.75" right="0.75" top="1" bottom="1" header="0.5" footer="0.5"/>
</worksheet>
</file>

<file path=xl/worksheets/sheet4.xml><?xml version="1.0" encoding="utf-8"?>
<worksheet xmlns="http://schemas.openxmlformats.org/spreadsheetml/2006/main">
  <sheetPr>
    <outlinePr summaryBelow="1" summaryRight="1"/>
    <pageSetUpPr/>
  </sheetPr>
  <dimension ref="A1:H24"/>
  <sheetViews>
    <sheetView showGridLines="0" workbookViewId="0">
      <selection activeCell="A1" sqref="A1"/>
    </sheetView>
  </sheetViews>
  <sheetFormatPr baseColWidth="8" defaultRowHeight="15"/>
  <cols>
    <col width="3" customWidth="1" min="1" max="1"/>
    <col width="36" customWidth="1" min="2" max="2"/>
    <col width="18" customWidth="1" min="3" max="3"/>
    <col width="16" customWidth="1" min="4" max="4"/>
    <col width="16" customWidth="1" min="5" max="5"/>
    <col width="18" customWidth="1" min="6" max="6"/>
    <col width="18" customWidth="1" min="7" max="7"/>
    <col width="3" customWidth="1" min="8" max="8"/>
  </cols>
  <sheetData>
    <row r="1">
      <c r="A1" s="1" t="n"/>
      <c r="B1" s="1" t="n"/>
      <c r="C1" s="1" t="n"/>
      <c r="D1" s="1" t="n"/>
      <c r="E1" s="1" t="n"/>
      <c r="F1" s="1" t="n"/>
      <c r="G1" s="1" t="n"/>
      <c r="H1" s="1" t="n"/>
    </row>
    <row r="2" ht="28" customHeight="1">
      <c r="A2" s="1" t="n"/>
      <c r="B2" s="8" t="inlineStr">
        <is>
          <t>Comparison Dashboard — My Institution vs. National Benchmarks</t>
        </is>
      </c>
      <c r="H2" s="1" t="n"/>
    </row>
    <row r="3">
      <c r="A3" s="1" t="n"/>
      <c r="B3" s="1" t="n"/>
      <c r="C3" s="1" t="n"/>
      <c r="D3" s="1" t="n"/>
      <c r="E3" s="1" t="n"/>
      <c r="F3" s="1" t="n"/>
      <c r="G3" s="1" t="n"/>
      <c r="H3" s="1" t="n"/>
    </row>
    <row r="5" ht="30" customHeight="1">
      <c r="B5" s="31" t="inlineStr">
        <is>
          <t>Course Type / Metric</t>
        </is>
      </c>
      <c r="C5" s="31" t="inlineStr">
        <is>
          <t>My Institution
(from Tab 3)</t>
        </is>
      </c>
      <c r="D5" s="31" t="inlineStr">
        <is>
          <t>CCCC
Standard</t>
        </is>
      </c>
      <c r="E5" s="31" t="inlineStr">
        <is>
          <t>National
Median</t>
        </is>
      </c>
      <c r="F5" s="31" t="inlineStr">
        <is>
          <t>2-Yr
Median</t>
        </is>
      </c>
      <c r="G5" s="31" t="inlineStr">
        <is>
          <t>Status vs.
CCCC</t>
        </is>
      </c>
      <c r="H5" s="31" t="inlineStr">
        <is>
          <t>Status vs.
National Median</t>
        </is>
      </c>
    </row>
    <row r="6" ht="18" customHeight="1">
      <c r="B6" s="32" t="inlineStr">
        <is>
          <t>Basic Writing / Developmental cap</t>
        </is>
      </c>
      <c r="C6" s="30">
        <f>'My Institution'!C13</f>
        <v/>
      </c>
      <c r="D6" s="33" t="n">
        <v>20</v>
      </c>
      <c r="E6" s="34" t="n">
        <v>20</v>
      </c>
      <c r="F6" s="34" t="n">
        <v>20</v>
      </c>
      <c r="G6" s="35">
        <f>IF(ISNUMBER(='My Institution'!C13),IF(='My Institution'!C13&lt;=20,"✓ AT OR BELOW STANDARD",IF(='My Institution'!C13&lt;=20+5,"▲ SLIGHTLY ABOVE","▲▲ ABOVE STANDARD")),"— Enter data")</f>
        <v/>
      </c>
      <c r="H6" s="36">
        <f>IF(ISNUMBER(='My Institution'!C13),IF(='My Institution'!C13&lt;=20,"BELOW NAT. MEDIAN",IF(='My Institution'!C13=20,"AT NAT. MEDIAN","ABOVE NAT. MEDIAN")),"—")</f>
        <v/>
      </c>
    </row>
    <row r="7" ht="18" customHeight="1">
      <c r="B7" s="37" t="inlineStr">
        <is>
          <t>FYC / 101 cap</t>
        </is>
      </c>
      <c r="C7" s="38">
        <f>'My Institution'!C14</f>
        <v/>
      </c>
      <c r="D7" s="33" t="n">
        <v>20</v>
      </c>
      <c r="E7" s="39" t="n">
        <v>22</v>
      </c>
      <c r="F7" s="39" t="n">
        <v>25</v>
      </c>
      <c r="G7" s="40">
        <f>IF(ISNUMBER(='My Institution'!C14),IF(='My Institution'!C14&lt;=20,"✓ AT OR BELOW STANDARD",IF(='My Institution'!C14&lt;=20+5,"▲ SLIGHTLY ABOVE","▲▲ ABOVE STANDARD")),"— Enter data")</f>
        <v/>
      </c>
      <c r="H7" s="41">
        <f>IF(ISNUMBER(='My Institution'!C14),IF(='My Institution'!C14&lt;=22,"BELOW NAT. MEDIAN",IF(='My Institution'!C14=22,"AT NAT. MEDIAN","ABOVE NAT. MEDIAN")),"—")</f>
        <v/>
      </c>
    </row>
    <row r="8" ht="18" customHeight="1">
      <c r="B8" s="32" t="inlineStr">
        <is>
          <t>FYC / 102 cap</t>
        </is>
      </c>
      <c r="C8" s="30">
        <f>'My Institution'!C15</f>
        <v/>
      </c>
      <c r="D8" s="33" t="n">
        <v>20</v>
      </c>
      <c r="E8" s="34" t="n">
        <v>24</v>
      </c>
      <c r="F8" s="34" t="n">
        <v>25</v>
      </c>
      <c r="G8" s="35">
        <f>IF(ISNUMBER(='My Institution'!C15),IF(='My Institution'!C15&lt;=20,"✓ AT OR BELOW STANDARD",IF(='My Institution'!C15&lt;=20+5,"▲ SLIGHTLY ABOVE","▲▲ ABOVE STANDARD")),"— Enter data")</f>
        <v/>
      </c>
      <c r="H8" s="36">
        <f>IF(ISNUMBER(='My Institution'!C15),IF(='My Institution'!C15&lt;=24,"BELOW NAT. MEDIAN",IF(='My Institution'!C15=24,"AT NAT. MEDIAN","ABOVE NAT. MEDIAN")),"—")</f>
        <v/>
      </c>
    </row>
    <row r="9" ht="18" customHeight="1">
      <c r="B9" s="37" t="inlineStr">
        <is>
          <t>ELL / Multilingual Writing cap</t>
        </is>
      </c>
      <c r="C9" s="38">
        <f>'My Institution'!C17</f>
        <v/>
      </c>
      <c r="D9" s="33" t="n">
        <v>20</v>
      </c>
      <c r="E9" s="39" t="n">
        <v>18</v>
      </c>
      <c r="F9" s="39" t="n">
        <v>18</v>
      </c>
      <c r="G9" s="40">
        <f>IF(ISNUMBER(='My Institution'!C17),IF(='My Institution'!C17&lt;=20,"✓ AT OR BELOW STANDARD",IF(='My Institution'!C17&lt;=20+5,"▲ SLIGHTLY ABOVE","▲▲ ABOVE STANDARD")),"— Enter data")</f>
        <v/>
      </c>
      <c r="H9" s="41">
        <f>IF(ISNUMBER(='My Institution'!C17),IF(='My Institution'!C17&lt;=18,"BELOW NAT. MEDIAN",IF(='My Institution'!C17=18,"AT NAT. MEDIAN","ABOVE NAT. MEDIAN")),"—")</f>
        <v/>
      </c>
    </row>
    <row r="10" ht="18" customHeight="1">
      <c r="B10" s="32" t="inlineStr">
        <is>
          <t>Sophomore / WID cap</t>
        </is>
      </c>
      <c r="C10" s="30">
        <f>'My Institution'!C18</f>
        <v/>
      </c>
      <c r="D10" s="33" t="n">
        <v>20</v>
      </c>
      <c r="E10" s="34" t="n">
        <v>24</v>
      </c>
      <c r="F10" s="34" t="n">
        <v>24</v>
      </c>
      <c r="G10" s="35">
        <f>IF(ISNUMBER(='My Institution'!C18),IF(='My Institution'!C18&lt;=20,"✓ AT OR BELOW STANDARD",IF(='My Institution'!C18&lt;=20+5,"▲ SLIGHTLY ABOVE","▲▲ ABOVE STANDARD")),"— Enter data")</f>
        <v/>
      </c>
      <c r="H10" s="36">
        <f>IF(ISNUMBER(='My Institution'!C18),IF(='My Institution'!C18&lt;=24,"BELOW NAT. MEDIAN",IF(='My Institution'!C18=24,"AT NAT. MEDIAN","ABOVE NAT. MEDIAN")),"—")</f>
        <v/>
      </c>
    </row>
    <row r="11" ht="18" customHeight="1">
      <c r="B11" s="37" t="inlineStr">
        <is>
          <t>Online section cap</t>
        </is>
      </c>
      <c r="C11" s="38">
        <f>'My Institution'!C19</f>
        <v/>
      </c>
      <c r="D11" s="33" t="n">
        <v>20</v>
      </c>
      <c r="E11" s="39" t="n">
        <v>23</v>
      </c>
      <c r="F11" s="39" t="n">
        <v>25</v>
      </c>
      <c r="G11" s="40">
        <f>IF(ISNUMBER(='My Institution'!C19),IF(='My Institution'!C19&lt;=20,"✓ AT OR BELOW STANDARD",IF(='My Institution'!C19&lt;=20+5,"▲ SLIGHTLY ABOVE","▲▲ ABOVE STANDARD")),"— Enter data")</f>
        <v/>
      </c>
      <c r="H11" s="41">
        <f>IF(ISNUMBER(='My Institution'!C19),IF(='My Institution'!C19&lt;=23,"BELOW NAT. MEDIAN",IF(='My Institution'!C19=23,"AT NAT. MEDIAN","ABOVE NAT. MEDIAN")),"—")</f>
        <v/>
      </c>
    </row>
    <row r="12" ht="8" customHeight="1"/>
    <row r="13" ht="16" customHeight="1">
      <c r="B13" s="9" t="inlineStr">
        <is>
          <t>WORKLOAD COMPARISON</t>
        </is>
      </c>
    </row>
    <row r="14" ht="18" customHeight="1">
      <c r="B14" s="32" t="inlineStr">
        <is>
          <t>Total students per instructor per term</t>
        </is>
      </c>
      <c r="C14" s="30">
        <f>'My Institution'!C23</f>
        <v/>
      </c>
      <c r="D14" s="34" t="inlineStr">
        <is>
          <t>60</t>
        </is>
      </c>
      <c r="E14" s="34" t="inlineStr">
        <is>
          <t>60</t>
        </is>
      </c>
      <c r="F14" s="34" t="inlineStr">
        <is>
          <t>n/a</t>
        </is>
      </c>
      <c r="G14" s="34" t="inlineStr">
        <is>
          <t>See Tab 3</t>
        </is>
      </c>
    </row>
    <row r="15" ht="18" customHeight="1">
      <c r="B15" s="32" t="inlineStr">
        <is>
          <t>Avg FYC cap (actual)</t>
        </is>
      </c>
      <c r="C15" s="30">
        <f>'My Institution'!C14</f>
        <v/>
      </c>
      <c r="D15" s="34" t="inlineStr">
        <is>
          <t>20</t>
        </is>
      </c>
      <c r="E15" s="34" t="inlineStr">
        <is>
          <t>22</t>
        </is>
      </c>
      <c r="F15" s="34" t="inlineStr">
        <is>
          <t>25</t>
        </is>
      </c>
      <c r="G15" s="34" t="inlineStr">
        <is>
          <t>See Tab 3</t>
        </is>
      </c>
    </row>
    <row r="16" ht="18" customHeight="1">
      <c r="B16" s="32" t="inlineStr">
        <is>
          <t>DFW rate — FYC overall</t>
        </is>
      </c>
      <c r="C16" s="30">
        <f>'My Institution'!C29</f>
        <v/>
      </c>
      <c r="D16" s="34" t="inlineStr">
        <is>
          <t>varies</t>
        </is>
      </c>
      <c r="E16" s="34" t="inlineStr">
        <is>
          <t>varies</t>
        </is>
      </c>
      <c r="F16" s="34" t="inlineStr">
        <is>
          <t>varies</t>
        </is>
      </c>
      <c r="G16" s="34" t="inlineStr">
        <is>
          <t>See Tab 3</t>
        </is>
      </c>
    </row>
    <row r="18" ht="8" customHeight="1"/>
    <row r="19" ht="16" customHeight="1">
      <c r="B19" s="9" t="inlineStr">
        <is>
          <t>VISUAL: COURSE CAP COMPARISON (your data vs. benchmarks)</t>
        </is>
      </c>
    </row>
    <row r="20">
      <c r="B20" s="10" t="inlineStr">
        <is>
          <t>Course</t>
        </is>
      </c>
      <c r="C20" s="10" t="inlineStr">
        <is>
          <t>My Institution</t>
        </is>
      </c>
      <c r="D20" s="10" t="inlineStr">
        <is>
          <t>CCCC Standard</t>
        </is>
      </c>
      <c r="E20" s="10" t="inlineStr">
        <is>
          <t>National Median</t>
        </is>
      </c>
    </row>
    <row r="21" ht="16" customHeight="1">
      <c r="B21" s="42" t="inlineStr">
        <is>
          <t>Basic Writing</t>
        </is>
      </c>
      <c r="C21" s="43">
        <f>'My Institution'!C13</f>
        <v/>
      </c>
      <c r="D21" s="44" t="n">
        <v>20</v>
      </c>
      <c r="E21" s="34" t="n">
        <v>20</v>
      </c>
    </row>
    <row r="22" ht="16" customHeight="1">
      <c r="B22" s="42" t="inlineStr">
        <is>
          <t>FYC / 101</t>
        </is>
      </c>
      <c r="C22" s="43">
        <f>'My Institution'!C14</f>
        <v/>
      </c>
      <c r="D22" s="44" t="n">
        <v>20</v>
      </c>
      <c r="E22" s="34" t="n">
        <v>22</v>
      </c>
    </row>
    <row r="23" ht="16" customHeight="1">
      <c r="B23" s="42" t="inlineStr">
        <is>
          <t>FYC / 102</t>
        </is>
      </c>
      <c r="C23" s="43">
        <f>'My Institution'!C15</f>
        <v/>
      </c>
      <c r="D23" s="44" t="n">
        <v>20</v>
      </c>
      <c r="E23" s="34" t="n">
        <v>24</v>
      </c>
    </row>
    <row r="24" ht="16" customHeight="1">
      <c r="B24" s="42" t="inlineStr">
        <is>
          <t>Online Sections</t>
        </is>
      </c>
      <c r="C24" s="43">
        <f>'My Institution'!C19</f>
        <v/>
      </c>
      <c r="D24" s="44" t="n">
        <v>20</v>
      </c>
      <c r="E24" s="34" t="n">
        <v>23</v>
      </c>
    </row>
  </sheetData>
  <mergeCells count="3">
    <mergeCell ref="B2:G2"/>
    <mergeCell ref="B19:G19"/>
    <mergeCell ref="B13:G13"/>
  </mergeCells>
  <pageMargins left="0.75" right="0.75" top="1" bottom="1" header="0.5" footer="0.5"/>
  <drawing xmlns:r="http://schemas.openxmlformats.org/officeDocument/2006/relationships" r:id="rId1"/>
</worksheet>
</file>

<file path=xl/worksheets/sheet5.xml><?xml version="1.0" encoding="utf-8"?>
<worksheet xmlns="http://schemas.openxmlformats.org/spreadsheetml/2006/main">
  <sheetPr>
    <outlinePr summaryBelow="1" summaryRight="1"/>
    <pageSetUpPr/>
  </sheetPr>
  <dimension ref="A1:D60"/>
  <sheetViews>
    <sheetView showGridLines="0" workbookViewId="0">
      <selection activeCell="A1" sqref="A1"/>
    </sheetView>
  </sheetViews>
  <sheetFormatPr baseColWidth="8" defaultRowHeight="15"/>
  <cols>
    <col width="3" customWidth="1" min="1" max="1"/>
    <col width="48" customWidth="1" min="2" max="2"/>
    <col width="38" customWidth="1" min="3" max="3"/>
    <col width="3" customWidth="1" min="4" max="4"/>
  </cols>
  <sheetData>
    <row r="1">
      <c r="A1" s="1" t="n"/>
      <c r="B1" s="1" t="n"/>
      <c r="C1" s="1" t="n"/>
      <c r="D1" s="1" t="n"/>
    </row>
    <row r="2" ht="26" customHeight="1">
      <c r="A2" s="1" t="n"/>
      <c r="B2" s="45" t="inlineStr">
        <is>
          <t>DFW Contextualization Guide — When Administrators Ask About High DFW Rates</t>
        </is>
      </c>
      <c r="D2" s="1" t="n"/>
    </row>
    <row r="3">
      <c r="A3" s="1" t="n"/>
      <c r="B3" s="1" t="n"/>
      <c r="C3" s="1" t="n"/>
      <c r="D3" s="1" t="n"/>
    </row>
    <row r="5" ht="18" customHeight="1">
      <c r="B5" s="46" t="inlineStr">
        <is>
          <t>THE PROBLEM WITH DFW-FIRST CONVERSATIONS</t>
        </is>
      </c>
      <c r="C5" s="47" t="n"/>
    </row>
    <row r="6" ht="14" customHeight="1">
      <c r="B6" s="48" t="inlineStr">
        <is>
          <t>Administrators often pull DFW rates to identify 'problem' courses — and composition courses, alongside math, frequently appear. The danger is that a single DFW rate without context can produce premature interventions that don't address root causes and may worsen conditions.</t>
        </is>
      </c>
      <c r="C6" s="49" t="n"/>
    </row>
    <row r="7" ht="14" customHeight="1">
      <c r="B7" s="48" t="inlineStr">
        <is>
          <t xml:space="preserve"> </t>
        </is>
      </c>
      <c r="C7" s="49" t="n"/>
    </row>
    <row r="8" ht="14" customHeight="1">
      <c r="B8" s="48" t="inlineStr">
        <is>
          <t>Your first move in any DFW conversation is to slow it down. Gather additional data. Contextualize. The questions and frameworks below will help you do that.</t>
        </is>
      </c>
      <c r="C8" s="49" t="n"/>
    </row>
    <row r="9" ht="6" customHeight="1"/>
    <row r="10" ht="18" customHeight="1">
      <c r="B10" s="46" t="inlineStr">
        <is>
          <t>STEP 1 — CONTEXTUALIZE WITH NATIONAL DATA</t>
        </is>
      </c>
      <c r="C10" s="47" t="n"/>
    </row>
    <row r="11" ht="14" customHeight="1">
      <c r="B11" s="48" t="inlineStr">
        <is>
          <t>Ask: What is the national range for DFW rates in composition courses? How does your institution's rate compare for your sector (open-access, 2-year, regional comprehensive, R1)?</t>
        </is>
      </c>
      <c r="C11" s="49" t="n"/>
    </row>
    <row r="12" ht="14" customHeight="1">
      <c r="B12" s="48" t="inlineStr">
        <is>
          <t xml:space="preserve"> </t>
        </is>
      </c>
      <c r="C12" s="49" t="n"/>
    </row>
    <row r="13" ht="14" customHeight="1">
      <c r="B13" s="48" t="inlineStr">
        <is>
          <t>Key principle: A 'high' DFW rate at an open-access community college serving underprepared students is not the same problem as a high DFW rate at a selective 4-year institution. Context is everything.</t>
        </is>
      </c>
      <c r="C13" s="49" t="n"/>
    </row>
    <row r="14" ht="6" customHeight="1"/>
    <row r="15" ht="18" customHeight="1">
      <c r="B15" s="46" t="inlineStr">
        <is>
          <t>STEP 2 — ASSESS YOUR STUDENT SUPPORT INFRASTRUCTURE</t>
        </is>
      </c>
      <c r="C15" s="47" t="n"/>
    </row>
    <row r="16" ht="14" customHeight="1">
      <c r="B16" s="48" t="inlineStr">
        <is>
          <t>Before attributing DFW rates to the curriculum or instruction, assess what your institution offers:</t>
        </is>
      </c>
      <c r="C16" s="49" t="n"/>
    </row>
    <row r="17" ht="14" customHeight="1">
      <c r="B17" s="48" t="inlineStr">
        <is>
          <t>→ General academic support: What is available and how do students access it?</t>
        </is>
      </c>
      <c r="C17" s="49" t="n"/>
    </row>
    <row r="18" ht="14" customHeight="1">
      <c r="B18" s="48" t="inlineStr">
        <is>
          <t>→ Reading and literacy support: Especially critical for composition outcomes</t>
        </is>
      </c>
      <c r="C18" s="49" t="n"/>
    </row>
    <row r="19" ht="14" customHeight="1">
      <c r="B19" s="48" t="inlineStr">
        <is>
          <t>→ Writing center: Is it adequately staffed? Hours? Proactive or reactive only?</t>
        </is>
      </c>
      <c r="C19" s="49" t="n"/>
    </row>
    <row r="20" ht="14" customHeight="1">
      <c r="B20" s="48" t="inlineStr">
        <is>
          <t>→ Research support: Library instruction integration?</t>
        </is>
      </c>
      <c r="C20" s="49" t="n"/>
    </row>
    <row r="21" ht="14" customHeight="1">
      <c r="B21" s="48" t="inlineStr">
        <is>
          <t>→ English language / multilingual support: ESL tutoring, ESOL courses?</t>
        </is>
      </c>
      <c r="C21" s="49" t="n"/>
    </row>
    <row r="22" ht="14" customHeight="1">
      <c r="B22" s="48" t="inlineStr">
        <is>
          <t xml:space="preserve"> </t>
        </is>
      </c>
      <c r="C22" s="49" t="n"/>
    </row>
    <row r="23" ht="14" customHeight="1">
      <c r="B23" s="48" t="inlineStr">
        <is>
          <t>Key question: Does your institution have the resources to serve the students it admits — and does it actively connect students with those resources, or wait for students to self-refer?</t>
        </is>
      </c>
      <c r="C23" s="49" t="n"/>
    </row>
    <row r="24" ht="18" customHeight="1">
      <c r="B24" s="46" t="inlineStr">
        <is>
          <t>STEP 3 — DISAGGREGATE YOUR DFW DATA</t>
        </is>
      </c>
      <c r="C24" s="47" t="n"/>
    </row>
    <row r="25" ht="14" customHeight="1">
      <c r="B25" s="48" t="inlineStr">
        <is>
          <t>A single DFW rate hides enormous variation. Push for disaggregated data:</t>
        </is>
      </c>
      <c r="C25" s="49" t="n"/>
    </row>
    <row r="26" ht="14" customHeight="1">
      <c r="B26" s="48" t="inlineStr">
        <is>
          <t>→ DFW by course type (101 vs 102, developmental vs. transfer-level, ALP vs. standalone)</t>
        </is>
      </c>
      <c r="C26" s="49" t="n"/>
    </row>
    <row r="27" ht="14" customHeight="1">
      <c r="B27" s="48" t="inlineStr">
        <is>
          <t>→ DFW by modality (face-to-face vs. online vs. hybrid)</t>
        </is>
      </c>
      <c r="C27" s="49" t="n"/>
    </row>
    <row r="28" ht="14" customHeight="1">
      <c r="B28" s="48" t="inlineStr">
        <is>
          <t>→ DFW by student demographic (first-generation, Pell-eligible, ELL, student athletes)</t>
        </is>
      </c>
      <c r="C28" s="49" t="n"/>
    </row>
    <row r="29" ht="14" customHeight="1">
      <c r="B29" s="48" t="inlineStr">
        <is>
          <t>→ DFW by section cap size (sections ≤20 vs. sections 21-25 vs. sections &gt;25)</t>
        </is>
      </c>
      <c r="C29" s="49" t="n"/>
    </row>
    <row r="30" ht="14" customHeight="1">
      <c r="B30" s="48" t="inlineStr">
        <is>
          <t>→ DFW by instructor type (FT tenured/TT vs. FT lecturer vs. adjunct)</t>
        </is>
      </c>
      <c r="C30" s="49" t="n"/>
    </row>
    <row r="31" ht="14" customHeight="1">
      <c r="B31" s="48" t="inlineStr">
        <is>
          <t>→ DFW by time of day / format (8am sections, accelerated sessions, etc.)</t>
        </is>
      </c>
      <c r="C31" s="49" t="n"/>
    </row>
    <row r="32" ht="14" customHeight="1">
      <c r="B32" s="48" t="inlineStr">
        <is>
          <t xml:space="preserve"> </t>
        </is>
      </c>
      <c r="C32" s="49" t="n"/>
    </row>
    <row r="33" ht="14" customHeight="1">
      <c r="B33" s="48" t="inlineStr">
        <is>
          <t>See Derek Mueller's 'Silhouette of DFWI' at ccdigitalpress.org for visualization approaches.</t>
        </is>
      </c>
      <c r="C33" s="49" t="n"/>
    </row>
    <row r="34" ht="18" customHeight="1">
      <c r="B34" s="46" t="inlineStr">
        <is>
          <t>STEP 4 — GATHER FACULTY AND STUDENT PERSPECTIVES</t>
        </is>
      </c>
      <c r="C34" s="47" t="n"/>
    </row>
    <row r="35" ht="14" customHeight="1">
      <c r="B35" s="48" t="inlineStr">
        <is>
          <t>Data alone won't tell you what's happening. Gather qualitative data:</t>
        </is>
      </c>
      <c r="C35" s="49" t="n"/>
    </row>
    <row r="36" ht="14" customHeight="1">
      <c r="B36" s="48" t="inlineStr">
        <is>
          <t xml:space="preserve"> </t>
        </is>
      </c>
      <c r="C36" s="49" t="n"/>
    </row>
    <row r="37" ht="14" customHeight="1">
      <c r="B37" s="48" t="inlineStr">
        <is>
          <t>FACULTY: Survey faculty at end of semester asking them to explain (anonymously) why each student who received a DFW grade received it. Hold focus groups to discuss patterns. Ask: What student support resources did you refer students to? What did and didn't work?</t>
        </is>
      </c>
      <c r="C37" s="49" t="n"/>
    </row>
    <row r="38" ht="14" customHeight="1">
      <c r="B38" s="48" t="inlineStr">
        <is>
          <t xml:space="preserve"> </t>
        </is>
      </c>
      <c r="C38" s="49" t="n"/>
    </row>
    <row r="39" ht="14" customHeight="1">
      <c r="B39" s="48" t="inlineStr">
        <is>
          <t>STUDENTS: Solicit anonymous survey responses from students who received DFW grades. What were the barriers? What support was or wasn't available? What did they wish the institution had done differently?</t>
        </is>
      </c>
      <c r="C39" s="49" t="n"/>
    </row>
    <row r="40" ht="6" customHeight="1"/>
    <row r="43" ht="18" customHeight="1">
      <c r="B43" s="46" t="inlineStr">
        <is>
          <t>STEP 5 — CONNECT DFW TO WORKING CONDITIONS</t>
        </is>
      </c>
      <c r="C43" s="47" t="n"/>
    </row>
    <row r="44" ht="14" customHeight="1">
      <c r="B44" s="48" t="inlineStr">
        <is>
          <t>The relationship between faculty working conditions and DFW rates is direct but often ignored in administrative conversations:</t>
        </is>
      </c>
      <c r="C44" s="49" t="n"/>
    </row>
    <row r="45" ht="14" customHeight="1">
      <c r="B45" s="48" t="inlineStr">
        <is>
          <t xml:space="preserve"> </t>
        </is>
      </c>
      <c r="C45" s="49" t="n"/>
    </row>
    <row r="46" ht="14" customHeight="1">
      <c r="B46" s="48" t="inlineStr">
        <is>
          <t>→ Instructors with unsustainable class sizes (25+ students) cannot provide the timely, substantive feedback that prevents Ws and Fs</t>
        </is>
      </c>
      <c r="C46" s="49" t="n"/>
    </row>
    <row r="47" ht="14" customHeight="1">
      <c r="B47" s="48" t="inlineStr">
        <is>
          <t>→ Contingent faculty with multiple jobs across campuses cannot provide adequate office hours or intervention</t>
        </is>
      </c>
      <c r="C47" s="49" t="n"/>
    </row>
    <row r="48" ht="14" customHeight="1">
      <c r="B48" s="48" t="inlineStr">
        <is>
          <t>→ High adjunct ratios correlate with higher DFW rates in many program studies</t>
        </is>
      </c>
      <c r="C48" s="49" t="n"/>
    </row>
    <row r="49" ht="14" customHeight="1">
      <c r="B49" s="48" t="inlineStr">
        <is>
          <t xml:space="preserve"> </t>
        </is>
      </c>
      <c r="C49" s="49" t="n"/>
    </row>
    <row r="50" ht="14" customHeight="1">
      <c r="B50" s="48" t="inlineStr">
        <is>
          <t>Key question to surface: How do faculty working conditions in our program affect our ability to provide the early intervention and feedback that prevents DFW grades?</t>
        </is>
      </c>
      <c r="C50" s="49" t="n"/>
    </row>
    <row r="51" ht="6" customHeight="1"/>
    <row r="52" ht="18" customHeight="1">
      <c r="B52" s="46" t="inlineStr">
        <is>
          <t>FRAMING PRINCIPLES: DATA FEMINISM</t>
        </is>
      </c>
      <c r="C52" s="47" t="n"/>
    </row>
    <row r="53" ht="14" customHeight="1">
      <c r="B53" s="48" t="inlineStr">
        <is>
          <t>Drawing on D'Ignazio &amp; Klein's Data Feminism (MIT Press, 2020), any data-driven DFW conversation should ask:</t>
        </is>
      </c>
      <c r="C53" s="49" t="n"/>
    </row>
    <row r="54" ht="14" customHeight="1">
      <c r="B54" s="48" t="inlineStr">
        <is>
          <t xml:space="preserve"> </t>
        </is>
      </c>
      <c r="C54" s="49" t="n"/>
    </row>
    <row r="55" ht="14" customHeight="1">
      <c r="B55" s="48" t="inlineStr">
        <is>
          <t>→ WHO collected this data? With what purposes? What was measured — and what wasn't?</t>
        </is>
      </c>
      <c r="C55" s="49" t="n"/>
    </row>
    <row r="56" ht="14" customHeight="1">
      <c r="B56" s="48" t="inlineStr">
        <is>
          <t>→ WHOSE goals are foregrounded in this analysis? (Retention metrics? Cost reduction? Student learning?)</t>
        </is>
      </c>
      <c r="C56" s="49" t="n"/>
    </row>
    <row r="57" ht="14" customHeight="1">
      <c r="B57" s="48" t="inlineStr">
        <is>
          <t>→ WHO benefits from the current framing — and who does not?</t>
        </is>
      </c>
      <c r="C57" s="49" t="n"/>
    </row>
    <row r="58" ht="14" customHeight="1">
      <c r="B58" s="48" t="inlineStr">
        <is>
          <t>→ WHAT are the power dynamics between those who generate the data and those about whom the data is generated?</t>
        </is>
      </c>
      <c r="C58" s="49" t="n"/>
    </row>
    <row r="59" ht="14" customHeight="1">
      <c r="B59" s="48" t="inlineStr">
        <is>
          <t xml:space="preserve"> </t>
        </is>
      </c>
      <c r="C59" s="49" t="n"/>
    </row>
    <row r="60" ht="14" customHeight="1">
      <c r="B60" s="48" t="inlineStr">
        <is>
          <t>The DFW 'problem' is often framed in ways that locate failure in students or instructors, not in institutional systems, resource allocation, or working conditions. Naming that framing is the first step to changing it.</t>
        </is>
      </c>
      <c r="C60" s="49" t="n"/>
    </row>
    <row r="61" ht="6" customHeight="1"/>
  </sheetData>
  <mergeCells count="8">
    <mergeCell ref="B52:C52"/>
    <mergeCell ref="B24:C24"/>
    <mergeCell ref="B2:C2"/>
    <mergeCell ref="B15:C15"/>
    <mergeCell ref="B5:C5"/>
    <mergeCell ref="B34:C34"/>
    <mergeCell ref="B10:C10"/>
    <mergeCell ref="B43:C43"/>
  </mergeCell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2026-03-20T01:32:31Z</dcterms:created>
  <dcterms:modified xmlns:dcterms="http://purl.org/dc/terms/" xmlns:xsi="http://www.w3.org/2001/XMLSchema-instance" xsi:type="dcterms:W3CDTF">2026-03-20T01:32:31Z</dcterms:modified>
</cp:coreProperties>
</file>